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53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фхд'!$A$1:$E$206</definedName>
    <definedName name="_xlnm.Print_Area" localSheetId="2">'Таблица  1'!$A$1:$F$133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<sst xmlns="http://schemas.openxmlformats.org/spreadsheetml/2006/main" count="1774" uniqueCount="566">
  <si>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</si>
  <si>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</si>
  <si>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</si>
  <si>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</si>
  <si>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</si>
  <si>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</si>
  <si>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</si>
  <si>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</si>
  <si>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</si>
  <si>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</si>
  <si>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</si>
  <si>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</si>
  <si>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</si>
  <si>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</si>
  <si>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</si>
  <si>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</si>
  <si>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</si>
  <si>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</si>
  <si>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</si>
  <si>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</si>
  <si>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</si>
  <si>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</si>
  <si>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</si>
  <si>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</si>
  <si>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</si>
  <si>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</si>
  <si>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</si>
  <si>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</si>
  <si>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</si>
  <si>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</si>
  <si>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</si>
  <si>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</si>
  <si>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</si>
  <si>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</si>
  <si>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</si>
  <si>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</si>
  <si>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</si>
  <si>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</si>
  <si>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</si>
  <si>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</si>
  <si>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</si>
  <si>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</si>
  <si>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</si>
  <si>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</si>
  <si>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</si>
  <si>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</si>
  <si>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</si>
  <si>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</si>
  <si>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</si>
  <si>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</si>
  <si>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</si>
  <si>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</si>
  <si>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</si>
  <si>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</si>
  <si>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</si>
  <si>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</si>
  <si>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</si>
  <si>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</si>
  <si>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</si>
  <si>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</si>
  <si>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</si>
  <si>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</si>
  <si>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</si>
  <si>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</si>
  <si>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</si>
  <si>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</si>
  <si>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</si>
  <si>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</si>
  <si>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</si>
  <si>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</si>
  <si>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</si>
  <si>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</si>
  <si>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</si>
  <si>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</si>
  <si>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</si>
  <si>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</si>
  <si>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</si>
  <si>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</si>
  <si>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</si>
  <si>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</si>
  <si>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</si>
  <si>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</si>
  <si>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</si>
  <si>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</si>
  <si>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</si>
  <si>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</si>
  <si>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</si>
  <si>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</si>
  <si>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</si>
  <si>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</si>
  <si>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</si>
  <si>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</si>
  <si>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</si>
  <si>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</si>
  <si>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</si>
  <si>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</si>
  <si>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</si>
  <si>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</si>
  <si>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</si>
  <si>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</si>
  <si>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</si>
  <si>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</si>
  <si>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</si>
  <si>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</si>
  <si>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</si>
  <si>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</si>
  <si>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</si>
  <si>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</si>
  <si>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</si>
  <si>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</si>
  <si>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</si>
  <si>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</si>
  <si>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</si>
  <si>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</si>
  <si>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</si>
  <si>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</si>
  <si>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</si>
  <si>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</si>
  <si>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</si>
  <si>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</si>
  <si>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</si>
  <si>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</si>
  <si>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</si>
  <si>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</si>
  <si>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</si>
  <si>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</si>
  <si>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</si>
  <si>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</si>
  <si>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</si>
  <si>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</si>
  <si>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</si>
  <si>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</si>
  <si>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</si>
  <si>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</si>
  <si>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</si>
  <si>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</si>
  <si>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</si>
  <si>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</si>
  <si>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</si>
  <si>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</si>
  <si>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</si>
  <si>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</si>
  <si>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</si>
  <si>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</si>
  <si>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</si>
  <si>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</si>
  <si>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</si>
  <si>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</si>
  <si>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</si>
  <si>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</si>
  <si>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</si>
  <si>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</si>
  <si>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</si>
  <si>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</si>
  <si>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</si>
  <si>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</si>
  <si>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</si>
  <si>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</si>
  <si>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</si>
  <si>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</si>
  <si>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</si>
  <si>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</si>
  <si>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</si>
  <si>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</si>
  <si>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</si>
  <si>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</si>
  <si>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</si>
  <si>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</si>
  <si>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</si>
  <si>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</si>
  <si>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</si>
  <si>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</si>
  <si>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</si>
  <si>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</si>
  <si>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</si>
  <si>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</si>
  <si>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</si>
  <si>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</si>
  <si>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</si>
  <si>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</si>
  <si>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</si>
  <si>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</si>
  <si>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</si>
  <si>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</si>
  <si>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</si>
  <si>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</si>
  <si>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</si>
  <si>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</si>
  <si>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</si>
  <si>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</si>
  <si>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</si>
  <si>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</si>
  <si>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</si>
  <si>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</si>
  <si>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</si>
  <si>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</si>
  <si>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</si>
  <si>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</si>
  <si>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</si>
  <si>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</si>
  <si>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</si>
  <si>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</si>
  <si>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</si>
  <si>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</si>
  <si>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</si>
  <si>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</si>
  <si>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</si>
  <si>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</si>
  <si>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</si>
  <si>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</si>
  <si>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</si>
  <si>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</si>
  <si>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</si>
  <si>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</si>
  <si>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</si>
  <si>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</si>
  <si>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</si>
  <si>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</si>
  <si>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</si>
  <si>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</si>
  <si>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</si>
  <si>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</si>
  <si>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</si>
  <si>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</si>
  <si>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</si>
  <si>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</si>
  <si>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</si>
  <si>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</si>
  <si>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</si>
  <si>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</si>
  <si>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</si>
  <si>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</si>
  <si>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</si>
  <si>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</si>
  <si>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</si>
  <si>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</si>
  <si>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</si>
  <si>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</si>
  <si>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</si>
  <si>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</si>
  <si>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</si>
  <si>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</si>
  <si>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</si>
  <si>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</si>
  <si>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</si>
  <si>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</si>
  <si>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</si>
  <si>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</si>
  <si>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</si>
  <si>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</si>
  <si>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</si>
  <si>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</si>
  <si>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</si>
  <si>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</si>
  <si>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</si>
  <si>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</si>
  <si>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</si>
  <si>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</si>
  <si>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</si>
  <si>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</si>
  <si>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</si>
  <si>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</si>
  <si>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</si>
  <si>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</si>
  <si>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</si>
  <si>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</si>
  <si>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</si>
  <si>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</si>
  <si>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</si>
  <si>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</si>
  <si>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</si>
  <si>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</si>
  <si>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</si>
  <si>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</si>
  <si>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</si>
  <si>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</si>
  <si>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</si>
  <si>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</si>
  <si>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</si>
  <si>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</si>
  <si>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</si>
  <si>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</si>
  <si>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</si>
  <si>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</si>
  <si>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</si>
  <si>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</si>
  <si>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</si>
  <si>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</si>
  <si>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</si>
  <si>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</si>
  <si>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</si>
  <si>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</si>
  <si>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</si>
  <si>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</si>
  <si>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</si>
  <si>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</si>
  <si>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</si>
  <si>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</si>
  <si>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</si>
  <si>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</si>
  <si>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</si>
  <si>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</si>
  <si>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</si>
  <si>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</si>
  <si>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</si>
  <si>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</si>
  <si>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</si>
  <si>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</si>
  <si>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</si>
  <si>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</si>
  <si>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</si>
  <si>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</si>
  <si>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</si>
  <si>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</si>
  <si>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</si>
  <si>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</si>
  <si>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</si>
  <si>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</si>
  <si>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</si>
  <si>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</si>
  <si>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</si>
  <si>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</si>
  <si>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</si>
  <si>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</si>
  <si>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</si>
  <si>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</si>
  <si>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</si>
  <si>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</si>
  <si>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</si>
  <si>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</si>
  <si>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</si>
  <si>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</si>
  <si>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</si>
  <si>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</si>
  <si>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</si>
  <si>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</si>
  <si>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</si>
  <si>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</si>
  <si>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</si>
  <si>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</si>
  <si>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</si>
  <si>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</si>
  <si>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</si>
  <si>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</si>
  <si>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</si>
  <si>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</si>
  <si>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</si>
  <si>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</si>
  <si>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</si>
  <si>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</si>
  <si>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</si>
  <si>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</si>
  <si>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</si>
  <si>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</si>
  <si>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</si>
  <si>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</si>
  <si>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</si>
  <si>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</si>
  <si>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</si>
  <si>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</si>
  <si>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</si>
  <si>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</si>
  <si>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</si>
  <si>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</si>
  <si>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</si>
  <si>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</si>
  <si>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</si>
  <si>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</si>
  <si>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</si>
  <si>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</si>
  <si>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</si>
  <si>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</si>
  <si>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</si>
  <si>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</si>
  <si>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</si>
  <si>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</si>
  <si>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</si>
  <si>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</si>
  <si>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</si>
  <si>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</si>
  <si>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</si>
  <si>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</si>
  <si>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</si>
  <si>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</si>
  <si>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</si>
  <si>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</si>
  <si>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</si>
  <si>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</si>
  <si>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</si>
  <si>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</si>
  <si>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</si>
  <si>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</si>
  <si>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</si>
  <si>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</si>
  <si>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</si>
  <si>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</si>
  <si>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</si>
  <si>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</si>
  <si>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</si>
  <si>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</si>
  <si>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</si>
  <si>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</si>
  <si>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</si>
  <si>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</si>
  <si>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</si>
  <si>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</si>
  <si>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</si>
  <si>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</si>
  <si>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</si>
  <si>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</si>
  <si>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</si>
  <si>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</si>
  <si>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</si>
  <si>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</si>
  <si>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</si>
  <si>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</si>
  <si>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</si>
  <si>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</si>
  <si>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</si>
  <si>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</si>
  <si>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</si>
  <si>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</si>
  <si>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</si>
  <si>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</si>
  <si>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</si>
  <si>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</si>
  <si>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</si>
  <si>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</si>
  <si>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</si>
  <si>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</si>
  <si>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</si>
  <si>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</si>
  <si>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</si>
  <si>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</si>
  <si>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</si>
  <si>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</si>
  <si>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</si>
  <si>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</si>
  <si>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</si>
  <si>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</si>
  <si>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</si>
  <si>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</si>
  <si>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</si>
  <si>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</si>
  <si>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</si>
  <si>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</si>
  <si>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</si>
  <si>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</si>
  <si>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</si>
  <si>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</si>
  <si>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</si>
  <si>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</si>
  <si>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</si>
  <si>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</si>
  <si>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</si>
  <si>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</si>
  <si>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</si>
  <si>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</si>
  <si>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</si>
  <si>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</si>
  <si>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</si>
  <si>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</si>
  <si>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</si>
  <si>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</si>
  <si>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</si>
  <si>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</si>
  <si>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</si>
  <si>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</si>
  <si>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</si>
  <si>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</si>
  <si>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</si>
  <si>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</si>
  <si>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</si>
  <si>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</si>
  <si>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</si>
  <si>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</si>
  <si>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</si>
  <si>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</si>
  <si>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</si>
  <si>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</si>
  <si>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</si>
  <si>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</si>
  <si>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</si>
  <si>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</si>
  <si>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</si>
  <si>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</si>
  <si>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</si>
  <si>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</si>
  <si>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</si>
  <si>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</si>
  <si>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</si>
  <si>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</si>
  <si>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</si>
  <si>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</si>
  <si>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</si>
  <si>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</si>
  <si>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</si>
  <si>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</si>
  <si>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</si>
  <si>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</si>
  <si>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</si>
  <si>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</si>
  <si>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</si>
  <si>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</si>
  <si>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</si>
  <si>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</si>
  <si>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</si>
  <si>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</si>
  <si>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</si>
  <si>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</si>
  <si>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</si>
  <si>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</si>
  <si>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</si>
  <si>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</si>
  <si>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</si>
  <si>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</si>
  <si>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</si>
  <si>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</si>
  <si>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</si>
  <si>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</si>
  <si>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</si>
  <si>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</si>
  <si>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</si>
  <si>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</si>
  <si>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</si>
  <si>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Директор </t>
  </si>
  <si>
    <t>Руководитель учреждения                                    ___________</t>
  </si>
  <si>
    <t xml:space="preserve">платной основе,а также поступления от иной приносящей доход деятельности                  </t>
  </si>
  <si>
    <t>Значение на 2017 финансовый год</t>
  </si>
  <si>
    <t>2017 г.</t>
  </si>
  <si>
    <t>38.2.5.4</t>
  </si>
  <si>
    <t>пени, штрафы, неустойки (косгу 140)</t>
  </si>
  <si>
    <t>33811</t>
  </si>
  <si>
    <t xml:space="preserve"> </t>
  </si>
  <si>
    <t>41</t>
  </si>
  <si>
    <t>42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</si>
  <si>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</si>
  <si>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>34016</t>
  </si>
  <si>
    <t>106</t>
  </si>
  <si>
    <t>svod_2014</t>
  </si>
  <si>
    <t>192.168.1.2</t>
  </si>
  <si>
    <t xml:space="preserve">   Прочие услуги (услуги сбербанка по перечислению компенсации родителям)</t>
  </si>
  <si>
    <t xml:space="preserve">Главный бухгалтер учреждения                       _____________ </t>
  </si>
  <si>
    <t>Исполнитель                                                    ____________</t>
  </si>
  <si>
    <t>отдела                                                               ___________Н.А.Вялкова</t>
  </si>
  <si>
    <t xml:space="preserve">Начальник управления образования                                                        </t>
  </si>
  <si>
    <t xml:space="preserve">         __________  Н.Н.Честнейшина                                          </t>
  </si>
  <si>
    <t>2016</t>
  </si>
  <si>
    <t>Значение на 2018 финансовый год</t>
  </si>
  <si>
    <t xml:space="preserve">НА 2016 ГОД     </t>
  </si>
  <si>
    <t>Очередной финансовый год 2016</t>
  </si>
  <si>
    <t>2018 г.</t>
  </si>
  <si>
    <t>План ФХД     версия 18122015</t>
  </si>
  <si>
    <t xml:space="preserve">                     </t>
  </si>
  <si>
    <t xml:space="preserve">" 31 " декабря 2015 г.                                                                                    </t>
  </si>
  <si>
    <t xml:space="preserve">   " 31 "   декабря 2015     г.</t>
  </si>
  <si>
    <t xml:space="preserve"> 2016 г.</t>
  </si>
  <si>
    <t xml:space="preserve">    Дата составления "  31 " декабря 2015 г.</t>
  </si>
  <si>
    <t>_________  Н.И.Кондрашова</t>
  </si>
  <si>
    <t>Муниципальное бюджетное общеобразовательное учреждение средняя общеобразовательная школа с.Корсаковка Уссурийского городского округа</t>
  </si>
  <si>
    <t>692543 Приморский край , г.Уссурийск , с.Корсаковка , ул. Ленина, 10</t>
  </si>
  <si>
    <t>2511036963/251101001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</si>
  <si>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 Формирование здорового образа жизни обучающихся</t>
  </si>
  <si>
    <t>Н.И.Кондрашова</t>
  </si>
  <si>
    <t>Г.Н.Московченко</t>
  </si>
  <si>
    <t>Управление образования и молодежной политики администрации Уссурийского городского округа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</si>
</sst>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6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6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6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6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3" xfId="54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3" fillId="0" borderId="21" xfId="54" applyFont="1" applyBorder="1" applyAlignment="1" applyProtection="1">
      <alignment vertical="center" wrapText="1"/>
      <protection locked="0"/>
    </xf>
    <xf numFmtId="0" fontId="53" fillId="0" borderId="22" xfId="54" applyFont="1" applyBorder="1" applyAlignment="1" applyProtection="1">
      <alignment vertical="center" wrapText="1"/>
      <protection locked="0"/>
    </xf>
    <xf numFmtId="0" fontId="53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3" fillId="0" borderId="29" xfId="54" applyNumberFormat="1" applyFont="1" applyBorder="1" applyAlignment="1" applyProtection="1">
      <alignment horizontal="center" vertical="center" wrapText="1"/>
      <protection locked="0"/>
    </xf>
    <xf numFmtId="2" fontId="53" fillId="0" borderId="32" xfId="54" applyNumberFormat="1" applyFont="1" applyBorder="1" applyAlignment="1" applyProtection="1">
      <alignment horizontal="center" vertical="center" wrapText="1"/>
      <protection locked="0"/>
    </xf>
    <xf numFmtId="2" fontId="53" fillId="0" borderId="33" xfId="54" applyNumberFormat="1" applyFont="1" applyBorder="1" applyAlignment="1" applyProtection="1">
      <alignment horizontal="center" vertical="center" wrapText="1"/>
      <protection locked="0"/>
    </xf>
    <xf numFmtId="2" fontId="53" fillId="0" borderId="31" xfId="54" applyNumberFormat="1" applyFont="1" applyBorder="1" applyAlignment="1" applyProtection="1">
      <alignment horizontal="center" vertical="center" wrapText="1"/>
      <protection locked="0"/>
    </xf>
    <xf numFmtId="2" fontId="53" fillId="0" borderId="16" xfId="54" applyNumberFormat="1" applyFont="1" applyBorder="1" applyAlignment="1" applyProtection="1">
      <alignment horizontal="center" vertical="center" wrapText="1"/>
      <protection locked="0"/>
    </xf>
    <xf numFmtId="2" fontId="53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6" fillId="0" borderId="0" xfId="54" applyFont="1" applyBorder="1" applyAlignment="1" applyProtection="1">
      <alignment/>
      <protection locked="0"/>
    </xf>
    <xf numFmtId="0" fontId="53" fillId="0" borderId="29" xfId="54" applyFont="1" applyBorder="1" applyAlignment="1" applyProtection="1">
      <alignment vertical="center" wrapText="1"/>
      <protection locked="0"/>
    </xf>
    <xf numFmtId="0" fontId="53" fillId="0" borderId="32" xfId="54" applyFont="1" applyBorder="1" applyAlignment="1" applyProtection="1">
      <alignment vertical="center" wrapText="1"/>
      <protection locked="0"/>
    </xf>
    <xf numFmtId="0" fontId="53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6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6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13.emf" /><Relationship Id="rId6" Type="http://schemas.openxmlformats.org/officeDocument/2006/relationships/image" Target="../media/image12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5.emf" /><Relationship Id="rId10" Type="http://schemas.openxmlformats.org/officeDocument/2006/relationships/image" Target="../media/image3.emf" /><Relationship Id="rId11" Type="http://schemas.openxmlformats.org/officeDocument/2006/relationships/image" Target="../media/image6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2.emf" /><Relationship Id="rId15" Type="http://schemas.openxmlformats.org/officeDocument/2006/relationships/image" Target="../media/image16.emf" /><Relationship Id="rId16" Type="http://schemas.openxmlformats.org/officeDocument/2006/relationships/image" Target="../media/image5.emf" /><Relationship Id="rId17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74</v>
      </c>
      <c r="D2" t="s">
        <v>80</v>
      </c>
      <c r="E2">
        <v>1</v>
      </c>
      <c r="G2" t="s">
        <v>27</v>
      </c>
      <c r="H2">
        <v>1</v>
      </c>
      <c r="I2">
        <v>1</v>
      </c>
      <c r="J2" t="s">
        <v>82</v>
      </c>
      <c r="K2">
        <v>6</v>
      </c>
      <c r="L2">
        <v>6</v>
      </c>
      <c r="M2">
        <v>0</v>
      </c>
      <c r="Q2">
        <v>1</v>
      </c>
      <c r="R2">
        <v>1</v>
      </c>
      <c r="S2" t="s">
        <v>83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75</v>
      </c>
      <c r="Q3">
        <v>1</v>
      </c>
      <c r="R3">
        <v>2</v>
      </c>
      <c r="S3" t="s">
        <v>84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76</v>
      </c>
      <c r="Q4">
        <v>1</v>
      </c>
      <c r="R4">
        <v>3</v>
      </c>
      <c r="S4" t="s">
        <v>85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538</v>
      </c>
      <c r="Q5">
        <v>1</v>
      </c>
      <c r="R5">
        <v>4</v>
      </c>
      <c r="S5" t="s">
        <v>86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418</v>
      </c>
      <c r="Q6">
        <v>1</v>
      </c>
      <c r="R6">
        <v>5</v>
      </c>
      <c r="S6" t="s">
        <v>87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77</v>
      </c>
      <c r="Q7">
        <v>1</v>
      </c>
      <c r="R7">
        <v>6</v>
      </c>
      <c r="S7" t="s">
        <v>88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78</v>
      </c>
    </row>
    <row r="9" spans="1:2" ht="12.75">
      <c r="A9" s="5" t="s">
        <v>56</v>
      </c>
      <c r="B9" s="9" t="s">
        <v>547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79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540</v>
      </c>
    </row>
    <row r="23" spans="1:2" ht="12.75">
      <c r="A23" s="5" t="s">
        <v>71</v>
      </c>
      <c r="B23" s="2" t="s">
        <v>539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2.75" customHeight="1">
      <c r="A2" s="21"/>
      <c r="B2" s="125" t="s">
        <v>343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81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500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552</v>
      </c>
    </row>
    <row r="2" ht="13.5" thickBot="1"/>
    <row r="3" spans="1:6" ht="26.25" thickBot="1">
      <c r="A3" s="25" t="s">
        <v>83</v>
      </c>
      <c r="B3" s="25" t="s">
        <v>84</v>
      </c>
      <c r="C3" s="26" t="s">
        <v>524</v>
      </c>
      <c r="D3" s="26" t="s">
        <v>528</v>
      </c>
      <c r="E3" s="26" t="s">
        <v>548</v>
      </c>
      <c r="F3" s="25" t="s">
        <v>88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89</v>
      </c>
      <c r="B5" s="56" t="s">
        <v>90</v>
      </c>
      <c r="C5" s="57">
        <v>34588778.75</v>
      </c>
      <c r="D5" s="57"/>
      <c r="E5" s="57"/>
      <c r="F5" s="55" t="s">
        <v>91</v>
      </c>
    </row>
    <row r="6" spans="1:6" ht="12.75">
      <c r="A6" s="51" t="s">
        <v>89</v>
      </c>
      <c r="B6" s="52" t="s">
        <v>92</v>
      </c>
      <c r="C6" s="53"/>
      <c r="D6" s="53"/>
      <c r="E6" s="53"/>
      <c r="F6" s="51" t="s">
        <v>93</v>
      </c>
    </row>
    <row r="7" spans="1:6" ht="25.5" customHeight="1">
      <c r="A7" s="42" t="s">
        <v>94</v>
      </c>
      <c r="B7" s="50" t="s">
        <v>95</v>
      </c>
      <c r="C7" s="46">
        <v>25830162.5</v>
      </c>
      <c r="D7" s="46"/>
      <c r="E7" s="46"/>
      <c r="F7" s="42" t="s">
        <v>96</v>
      </c>
    </row>
    <row r="8" spans="1:6" ht="25.5">
      <c r="A8" s="42" t="s">
        <v>97</v>
      </c>
      <c r="B8" s="50" t="s">
        <v>98</v>
      </c>
      <c r="C8" s="46">
        <v>14512455.26</v>
      </c>
      <c r="D8" s="46"/>
      <c r="E8" s="46"/>
      <c r="F8" s="42" t="s">
        <v>99</v>
      </c>
    </row>
    <row r="9" spans="1:6" ht="25.5">
      <c r="A9" s="42" t="s">
        <v>100</v>
      </c>
      <c r="B9" s="50" t="s">
        <v>101</v>
      </c>
      <c r="C9" s="46">
        <v>11107576.07</v>
      </c>
      <c r="D9" s="46"/>
      <c r="E9" s="46"/>
      <c r="F9" s="42" t="s">
        <v>102</v>
      </c>
    </row>
    <row r="10" spans="1:6" ht="24.75" customHeight="1">
      <c r="A10" s="42" t="s">
        <v>103</v>
      </c>
      <c r="B10" s="50" t="s">
        <v>104</v>
      </c>
      <c r="C10" s="46">
        <v>5066303.4</v>
      </c>
      <c r="D10" s="46"/>
      <c r="E10" s="46"/>
      <c r="F10" s="42" t="s">
        <v>105</v>
      </c>
    </row>
    <row r="11" spans="1:6" ht="12.75">
      <c r="A11" s="51" t="s">
        <v>106</v>
      </c>
      <c r="B11" s="52" t="s">
        <v>107</v>
      </c>
      <c r="C11" s="53">
        <v>-33876061.31</v>
      </c>
      <c r="D11" s="53"/>
      <c r="E11" s="53"/>
      <c r="F11" s="51" t="s">
        <v>108</v>
      </c>
    </row>
    <row r="12" spans="1:6" ht="12.75">
      <c r="A12" s="51" t="s">
        <v>5</v>
      </c>
      <c r="B12" s="52" t="s">
        <v>92</v>
      </c>
      <c r="C12" s="53"/>
      <c r="D12" s="53"/>
      <c r="E12" s="53"/>
      <c r="F12" s="51" t="s">
        <v>109</v>
      </c>
    </row>
    <row r="13" spans="1:6" ht="12.75">
      <c r="A13" s="42" t="s">
        <v>110</v>
      </c>
      <c r="B13" s="50" t="s">
        <v>111</v>
      </c>
      <c r="C13" s="46">
        <v>2639.38</v>
      </c>
      <c r="D13" s="46"/>
      <c r="E13" s="46"/>
      <c r="F13" s="42" t="s">
        <v>112</v>
      </c>
    </row>
    <row r="14" spans="1:6" ht="12.75">
      <c r="A14" s="42" t="s">
        <v>113</v>
      </c>
      <c r="B14" s="50" t="s">
        <v>114</v>
      </c>
      <c r="C14" s="46">
        <v>579324.68</v>
      </c>
      <c r="D14" s="46"/>
      <c r="E14" s="46"/>
      <c r="F14" s="42" t="s">
        <v>115</v>
      </c>
    </row>
    <row r="15" spans="1:6" ht="12.75">
      <c r="A15" s="51" t="s">
        <v>116</v>
      </c>
      <c r="B15" s="52" t="s">
        <v>117</v>
      </c>
      <c r="C15" s="53">
        <v>1549.57</v>
      </c>
      <c r="D15" s="53"/>
      <c r="E15" s="53"/>
      <c r="F15" s="51" t="s">
        <v>118</v>
      </c>
    </row>
    <row r="16" spans="1:6" ht="12.75">
      <c r="A16" s="51" t="s">
        <v>5</v>
      </c>
      <c r="B16" s="52" t="s">
        <v>92</v>
      </c>
      <c r="C16" s="53"/>
      <c r="D16" s="53"/>
      <c r="E16" s="53"/>
      <c r="F16" s="51" t="s">
        <v>119</v>
      </c>
    </row>
    <row r="17" spans="1:6" ht="12.75">
      <c r="A17" s="42" t="s">
        <v>120</v>
      </c>
      <c r="B17" s="50" t="s">
        <v>121</v>
      </c>
      <c r="C17" s="46"/>
      <c r="D17" s="46"/>
      <c r="E17" s="46"/>
      <c r="F17" s="42" t="s">
        <v>122</v>
      </c>
    </row>
    <row r="18" spans="1:9" ht="12.75">
      <c r="A18" s="42" t="s">
        <v>123</v>
      </c>
      <c r="B18" s="50" t="s">
        <v>412</v>
      </c>
      <c r="C18" s="46"/>
      <c r="D18" s="46"/>
      <c r="E18" s="46"/>
      <c r="F18" s="42" t="s">
        <v>124</v>
      </c>
      <c r="I18" s="35"/>
    </row>
    <row r="19" spans="1:6" ht="26.25" customHeight="1">
      <c r="A19" s="58" t="s">
        <v>125</v>
      </c>
      <c r="B19" s="59" t="s">
        <v>126</v>
      </c>
      <c r="C19" s="60"/>
      <c r="D19" s="60"/>
      <c r="E19" s="60"/>
      <c r="F19" s="58" t="s">
        <v>127</v>
      </c>
    </row>
    <row r="20" spans="1:6" ht="12.75">
      <c r="A20" s="51" t="s">
        <v>128</v>
      </c>
      <c r="B20" s="52" t="s">
        <v>129</v>
      </c>
      <c r="C20" s="54">
        <f>SUM(C21:C25)</f>
        <v>18227031</v>
      </c>
      <c r="D20" s="54">
        <f>SUM(D21:D25)</f>
        <v>0</v>
      </c>
      <c r="E20" s="54">
        <f>SUM(E21:E25)</f>
        <v>0</v>
      </c>
      <c r="F20" s="51" t="s">
        <v>130</v>
      </c>
    </row>
    <row r="21" spans="1:6" ht="25.5" customHeight="1">
      <c r="A21" s="42" t="s">
        <v>131</v>
      </c>
      <c r="B21" s="50" t="s">
        <v>132</v>
      </c>
      <c r="C21" s="46">
        <v>17610875</v>
      </c>
      <c r="D21" s="46"/>
      <c r="E21" s="46"/>
      <c r="F21" s="42" t="s">
        <v>133</v>
      </c>
    </row>
    <row r="22" spans="1:6" ht="12.75">
      <c r="A22" s="42" t="s">
        <v>134</v>
      </c>
      <c r="B22" s="50" t="s">
        <v>135</v>
      </c>
      <c r="C22" s="46">
        <v>386156</v>
      </c>
      <c r="D22" s="46"/>
      <c r="E22" s="46"/>
      <c r="F22" s="42" t="s">
        <v>136</v>
      </c>
    </row>
    <row r="23" spans="1:6" ht="12.75">
      <c r="A23" s="42" t="s">
        <v>137</v>
      </c>
      <c r="B23" s="50" t="s">
        <v>138</v>
      </c>
      <c r="C23" s="46"/>
      <c r="D23" s="46"/>
      <c r="E23" s="46"/>
      <c r="F23" s="42" t="s">
        <v>139</v>
      </c>
    </row>
    <row r="24" spans="1:6" ht="12.75">
      <c r="A24" s="42" t="s">
        <v>140</v>
      </c>
      <c r="B24" s="50" t="s">
        <v>141</v>
      </c>
      <c r="C24" s="46"/>
      <c r="D24" s="46"/>
      <c r="E24" s="46"/>
      <c r="F24" s="42" t="s">
        <v>142</v>
      </c>
    </row>
    <row r="25" spans="1:6" ht="27" customHeight="1">
      <c r="A25" s="42" t="s">
        <v>143</v>
      </c>
      <c r="B25" s="50" t="s">
        <v>144</v>
      </c>
      <c r="C25" s="43">
        <f>SUM(C26:C29)</f>
        <v>230000</v>
      </c>
      <c r="D25" s="43">
        <f>SUM(D26:D29)</f>
        <v>0</v>
      </c>
      <c r="E25" s="43">
        <f>SUM(E26:E29)</f>
        <v>0</v>
      </c>
      <c r="F25" s="42" t="s">
        <v>145</v>
      </c>
    </row>
    <row r="26" spans="1:6" ht="12.75">
      <c r="A26" s="42" t="s">
        <v>146</v>
      </c>
      <c r="B26" s="50" t="s">
        <v>147</v>
      </c>
      <c r="C26" s="46">
        <v>210000</v>
      </c>
      <c r="D26" s="46"/>
      <c r="E26" s="46"/>
      <c r="F26" s="42" t="s">
        <v>148</v>
      </c>
    </row>
    <row r="27" spans="1:6" ht="12.75">
      <c r="A27" s="42" t="s">
        <v>149</v>
      </c>
      <c r="B27" s="50" t="s">
        <v>150</v>
      </c>
      <c r="C27" s="46"/>
      <c r="D27" s="46"/>
      <c r="E27" s="46"/>
      <c r="F27" s="42" t="s">
        <v>151</v>
      </c>
    </row>
    <row r="28" spans="1:6" ht="12.75">
      <c r="A28" s="42" t="s">
        <v>152</v>
      </c>
      <c r="B28" s="50" t="s">
        <v>153</v>
      </c>
      <c r="C28" s="46">
        <v>20000</v>
      </c>
      <c r="D28" s="46"/>
      <c r="E28" s="46"/>
      <c r="F28" s="42" t="s">
        <v>154</v>
      </c>
    </row>
    <row r="29" spans="1:6" ht="12.75">
      <c r="A29" s="42" t="s">
        <v>530</v>
      </c>
      <c r="B29" s="50" t="s">
        <v>531</v>
      </c>
      <c r="C29" s="46"/>
      <c r="D29" s="46"/>
      <c r="E29" s="46"/>
      <c r="F29" s="42" t="s">
        <v>532</v>
      </c>
    </row>
    <row r="30" spans="1:6" ht="12.75">
      <c r="A30" s="51" t="s">
        <v>155</v>
      </c>
      <c r="B30" s="52" t="s">
        <v>156</v>
      </c>
      <c r="C30" s="63">
        <f>SUM(C32:C46)-C42</f>
        <v>18227031</v>
      </c>
      <c r="D30" s="63">
        <f>SUM(D32:D46)-D42</f>
        <v>0</v>
      </c>
      <c r="E30" s="63">
        <f>SUM(E32:E46)-E42</f>
        <v>0</v>
      </c>
      <c r="F30" s="51" t="s">
        <v>157</v>
      </c>
    </row>
    <row r="31" spans="1:6" ht="12.75">
      <c r="A31" s="51" t="s">
        <v>5</v>
      </c>
      <c r="B31" s="52" t="s">
        <v>92</v>
      </c>
      <c r="C31" s="63"/>
      <c r="D31" s="63"/>
      <c r="E31" s="63"/>
      <c r="F31" s="51" t="s">
        <v>158</v>
      </c>
    </row>
    <row r="32" spans="1:6" ht="12.75">
      <c r="A32" s="42" t="s">
        <v>159</v>
      </c>
      <c r="B32" s="50" t="s">
        <v>506</v>
      </c>
      <c r="C32" s="64">
        <f aca="true" t="shared" si="0" ref="C32:E45">C52+C72+C92+C112</f>
        <v>14576894</v>
      </c>
      <c r="D32" s="64">
        <f t="shared" si="0"/>
        <v>0</v>
      </c>
      <c r="E32" s="64">
        <f t="shared" si="0"/>
        <v>0</v>
      </c>
      <c r="F32" s="42" t="s">
        <v>160</v>
      </c>
    </row>
    <row r="33" spans="1:6" ht="12.75">
      <c r="A33" s="42" t="s">
        <v>161</v>
      </c>
      <c r="B33" s="50" t="s">
        <v>162</v>
      </c>
      <c r="C33" s="64">
        <f t="shared" si="0"/>
        <v>31741</v>
      </c>
      <c r="D33" s="64">
        <f t="shared" si="0"/>
        <v>0</v>
      </c>
      <c r="E33" s="64">
        <f t="shared" si="0"/>
        <v>0</v>
      </c>
      <c r="F33" s="42" t="s">
        <v>163</v>
      </c>
    </row>
    <row r="34" spans="1:6" ht="12.75">
      <c r="A34" s="42" t="s">
        <v>164</v>
      </c>
      <c r="B34" s="50" t="s">
        <v>165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166</v>
      </c>
    </row>
    <row r="35" spans="1:6" ht="12.75">
      <c r="A35" s="42" t="s">
        <v>167</v>
      </c>
      <c r="B35" s="50" t="s">
        <v>168</v>
      </c>
      <c r="C35" s="64">
        <f t="shared" si="0"/>
        <v>1198854</v>
      </c>
      <c r="D35" s="64">
        <f t="shared" si="0"/>
        <v>0</v>
      </c>
      <c r="E35" s="64">
        <f t="shared" si="0"/>
        <v>0</v>
      </c>
      <c r="F35" s="42" t="s">
        <v>169</v>
      </c>
    </row>
    <row r="36" spans="1:6" ht="12.75">
      <c r="A36" s="42" t="s">
        <v>170</v>
      </c>
      <c r="B36" s="50" t="s">
        <v>171</v>
      </c>
      <c r="C36" s="64">
        <f t="shared" si="0"/>
        <v>494798</v>
      </c>
      <c r="D36" s="64">
        <f t="shared" si="0"/>
        <v>0</v>
      </c>
      <c r="E36" s="64">
        <f t="shared" si="0"/>
        <v>0</v>
      </c>
      <c r="F36" s="42" t="s">
        <v>172</v>
      </c>
    </row>
    <row r="37" spans="1:6" ht="12.75">
      <c r="A37" s="42" t="s">
        <v>173</v>
      </c>
      <c r="B37" s="50" t="s">
        <v>174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175</v>
      </c>
    </row>
    <row r="38" spans="1:6" ht="12.75">
      <c r="A38" s="42" t="s">
        <v>176</v>
      </c>
      <c r="B38" s="50" t="s">
        <v>177</v>
      </c>
      <c r="C38" s="64">
        <f t="shared" si="0"/>
        <v>463919</v>
      </c>
      <c r="D38" s="64">
        <f t="shared" si="0"/>
        <v>0</v>
      </c>
      <c r="E38" s="64">
        <f t="shared" si="0"/>
        <v>0</v>
      </c>
      <c r="F38" s="42" t="s">
        <v>178</v>
      </c>
    </row>
    <row r="39" spans="1:6" ht="12.75">
      <c r="A39" s="42" t="s">
        <v>179</v>
      </c>
      <c r="B39" s="50" t="s">
        <v>180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181</v>
      </c>
    </row>
    <row r="40" spans="1:6" ht="12.75">
      <c r="A40" s="42" t="s">
        <v>182</v>
      </c>
      <c r="B40" s="50" t="s">
        <v>183</v>
      </c>
      <c r="C40" s="64">
        <f t="shared" si="0"/>
        <v>913600</v>
      </c>
      <c r="D40" s="64">
        <f t="shared" si="0"/>
        <v>0</v>
      </c>
      <c r="E40" s="64">
        <f t="shared" si="0"/>
        <v>0</v>
      </c>
      <c r="F40" s="42" t="s">
        <v>184</v>
      </c>
    </row>
    <row r="41" spans="1:6" ht="25.5">
      <c r="A41" s="42" t="s">
        <v>185</v>
      </c>
      <c r="B41" s="50" t="s">
        <v>522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186</v>
      </c>
    </row>
    <row r="42" spans="1:6" ht="12.75">
      <c r="A42" s="42" t="s">
        <v>187</v>
      </c>
      <c r="B42" s="50" t="s">
        <v>188</v>
      </c>
      <c r="C42" s="64">
        <f t="shared" si="0"/>
        <v>0</v>
      </c>
      <c r="D42" s="64">
        <f t="shared" si="0"/>
        <v>0</v>
      </c>
      <c r="E42" s="64">
        <f t="shared" si="0"/>
        <v>0</v>
      </c>
      <c r="F42" s="42" t="s">
        <v>189</v>
      </c>
    </row>
    <row r="43" spans="1:6" ht="12.75">
      <c r="A43" s="42" t="s">
        <v>190</v>
      </c>
      <c r="B43" s="50" t="s">
        <v>191</v>
      </c>
      <c r="C43" s="64">
        <f t="shared" si="0"/>
        <v>286371</v>
      </c>
      <c r="D43" s="64">
        <f t="shared" si="0"/>
        <v>0</v>
      </c>
      <c r="E43" s="64">
        <f t="shared" si="0"/>
        <v>0</v>
      </c>
      <c r="F43" s="42" t="s">
        <v>192</v>
      </c>
    </row>
    <row r="44" spans="1:6" ht="12.75">
      <c r="A44" s="42" t="s">
        <v>193</v>
      </c>
      <c r="B44" s="50" t="s">
        <v>194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195</v>
      </c>
    </row>
    <row r="45" spans="1:6" ht="12.75">
      <c r="A45" s="42" t="s">
        <v>196</v>
      </c>
      <c r="B45" s="50" t="s">
        <v>197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198</v>
      </c>
    </row>
    <row r="46" spans="1:6" ht="12.75">
      <c r="A46" s="42" t="s">
        <v>199</v>
      </c>
      <c r="B46" s="50" t="s">
        <v>200</v>
      </c>
      <c r="C46" s="65">
        <f>SUM(C47:C50)</f>
        <v>260854</v>
      </c>
      <c r="D46" s="65">
        <f>SUM(D47:D50)</f>
        <v>0</v>
      </c>
      <c r="E46" s="65">
        <f>SUM(E47:E50)</f>
        <v>0</v>
      </c>
      <c r="F46" s="42" t="s">
        <v>201</v>
      </c>
    </row>
    <row r="47" spans="1:6" ht="12.75">
      <c r="A47" s="42" t="s">
        <v>202</v>
      </c>
      <c r="B47" s="50" t="s">
        <v>203</v>
      </c>
      <c r="C47" s="64">
        <f aca="true" t="shared" si="1" ref="C47:E50">C67+C87+C107+C127</f>
        <v>14817</v>
      </c>
      <c r="D47" s="64">
        <f t="shared" si="1"/>
        <v>0</v>
      </c>
      <c r="E47" s="64">
        <f t="shared" si="1"/>
        <v>0</v>
      </c>
      <c r="F47" s="42" t="s">
        <v>204</v>
      </c>
    </row>
    <row r="48" spans="1:6" ht="12.75">
      <c r="A48" s="42" t="s">
        <v>205</v>
      </c>
      <c r="B48" s="50" t="s">
        <v>206</v>
      </c>
      <c r="C48" s="64">
        <f t="shared" si="1"/>
        <v>17200</v>
      </c>
      <c r="D48" s="64">
        <f t="shared" si="1"/>
        <v>0</v>
      </c>
      <c r="E48" s="64">
        <f t="shared" si="1"/>
        <v>0</v>
      </c>
      <c r="F48" s="42" t="s">
        <v>207</v>
      </c>
    </row>
    <row r="49" spans="1:6" ht="12.75">
      <c r="A49" s="42" t="s">
        <v>208</v>
      </c>
      <c r="B49" s="50" t="s">
        <v>209</v>
      </c>
      <c r="C49" s="64">
        <f t="shared" si="1"/>
        <v>224706</v>
      </c>
      <c r="D49" s="64">
        <f t="shared" si="1"/>
        <v>0</v>
      </c>
      <c r="E49" s="64">
        <f t="shared" si="1"/>
        <v>0</v>
      </c>
      <c r="F49" s="42" t="s">
        <v>210</v>
      </c>
    </row>
    <row r="50" spans="1:6" ht="12.75">
      <c r="A50" s="42" t="s">
        <v>211</v>
      </c>
      <c r="B50" s="50" t="s">
        <v>212</v>
      </c>
      <c r="C50" s="64">
        <f t="shared" si="1"/>
        <v>4131</v>
      </c>
      <c r="D50" s="64">
        <f t="shared" si="1"/>
        <v>0</v>
      </c>
      <c r="E50" s="64">
        <f t="shared" si="1"/>
        <v>0</v>
      </c>
      <c r="F50" s="42" t="s">
        <v>213</v>
      </c>
    </row>
    <row r="51" spans="1:6" ht="25.5" customHeight="1">
      <c r="A51" s="51" t="s">
        <v>214</v>
      </c>
      <c r="B51" s="52" t="s">
        <v>215</v>
      </c>
      <c r="C51" s="54">
        <f>SUM(C52:C66)-C62</f>
        <v>17610875</v>
      </c>
      <c r="D51" s="54">
        <f>SUM(D52:D66)-D62</f>
        <v>0</v>
      </c>
      <c r="E51" s="54">
        <f>SUM(E52:E66)-E62</f>
        <v>0</v>
      </c>
      <c r="F51" s="42" t="s">
        <v>216</v>
      </c>
    </row>
    <row r="52" spans="1:6" ht="12.75">
      <c r="A52" s="42" t="s">
        <v>217</v>
      </c>
      <c r="B52" s="50" t="s">
        <v>506</v>
      </c>
      <c r="C52" s="46">
        <v>14476894</v>
      </c>
      <c r="D52" s="46"/>
      <c r="E52" s="46"/>
      <c r="F52" s="42" t="s">
        <v>218</v>
      </c>
    </row>
    <row r="53" spans="1:6" ht="12.75">
      <c r="A53" s="42" t="s">
        <v>219</v>
      </c>
      <c r="B53" s="50" t="s">
        <v>220</v>
      </c>
      <c r="C53" s="46">
        <v>31741</v>
      </c>
      <c r="D53" s="46"/>
      <c r="E53" s="46"/>
      <c r="F53" s="42" t="s">
        <v>221</v>
      </c>
    </row>
    <row r="54" spans="1:6" ht="12.75">
      <c r="A54" s="42" t="s">
        <v>222</v>
      </c>
      <c r="B54" s="50" t="s">
        <v>223</v>
      </c>
      <c r="C54" s="46"/>
      <c r="D54" s="46"/>
      <c r="E54" s="46"/>
      <c r="F54" s="42" t="s">
        <v>224</v>
      </c>
    </row>
    <row r="55" spans="1:6" ht="12.75">
      <c r="A55" s="42" t="s">
        <v>225</v>
      </c>
      <c r="B55" s="50" t="s">
        <v>226</v>
      </c>
      <c r="C55" s="46">
        <v>1198854</v>
      </c>
      <c r="D55" s="46"/>
      <c r="E55" s="46"/>
      <c r="F55" s="42" t="s">
        <v>227</v>
      </c>
    </row>
    <row r="56" spans="1:6" ht="12.75">
      <c r="A56" s="42" t="s">
        <v>228</v>
      </c>
      <c r="B56" s="50" t="s">
        <v>523</v>
      </c>
      <c r="C56" s="46">
        <v>414962</v>
      </c>
      <c r="D56" s="46"/>
      <c r="E56" s="46"/>
      <c r="F56" s="42" t="s">
        <v>229</v>
      </c>
    </row>
    <row r="57" spans="1:6" ht="12.75">
      <c r="A57" s="42" t="s">
        <v>230</v>
      </c>
      <c r="B57" s="50" t="s">
        <v>174</v>
      </c>
      <c r="C57" s="46"/>
      <c r="D57" s="46"/>
      <c r="E57" s="46"/>
      <c r="F57" s="42" t="s">
        <v>231</v>
      </c>
    </row>
    <row r="58" spans="1:6" ht="12.75">
      <c r="A58" s="42" t="s">
        <v>232</v>
      </c>
      <c r="B58" s="50" t="s">
        <v>233</v>
      </c>
      <c r="C58" s="46">
        <v>413919</v>
      </c>
      <c r="D58" s="46"/>
      <c r="E58" s="46"/>
      <c r="F58" s="42" t="s">
        <v>234</v>
      </c>
    </row>
    <row r="59" spans="1:6" ht="12.75">
      <c r="A59" s="42" t="s">
        <v>235</v>
      </c>
      <c r="B59" s="50" t="s">
        <v>236</v>
      </c>
      <c r="C59" s="46"/>
      <c r="D59" s="46"/>
      <c r="E59" s="46"/>
      <c r="F59" s="42" t="s">
        <v>237</v>
      </c>
    </row>
    <row r="60" spans="1:6" ht="12.75">
      <c r="A60" s="42" t="s">
        <v>238</v>
      </c>
      <c r="B60" s="50" t="s">
        <v>239</v>
      </c>
      <c r="C60" s="46">
        <v>552280</v>
      </c>
      <c r="D60" s="46"/>
      <c r="E60" s="46"/>
      <c r="F60" s="42" t="s">
        <v>240</v>
      </c>
    </row>
    <row r="61" spans="1:6" ht="25.5">
      <c r="A61" s="42" t="s">
        <v>241</v>
      </c>
      <c r="B61" s="50" t="s">
        <v>522</v>
      </c>
      <c r="C61" s="46"/>
      <c r="D61" s="46"/>
      <c r="E61" s="46"/>
      <c r="F61" s="42" t="s">
        <v>242</v>
      </c>
    </row>
    <row r="62" spans="1:6" ht="12.75">
      <c r="A62" s="42" t="s">
        <v>243</v>
      </c>
      <c r="B62" s="50" t="s">
        <v>188</v>
      </c>
      <c r="C62" s="46"/>
      <c r="D62" s="46"/>
      <c r="E62" s="46"/>
      <c r="F62" s="42" t="s">
        <v>244</v>
      </c>
    </row>
    <row r="63" spans="1:6" ht="12.75">
      <c r="A63" s="42" t="s">
        <v>245</v>
      </c>
      <c r="B63" s="50" t="s">
        <v>191</v>
      </c>
      <c r="C63" s="46">
        <v>261371</v>
      </c>
      <c r="D63" s="46"/>
      <c r="E63" s="46"/>
      <c r="F63" s="42" t="s">
        <v>246</v>
      </c>
    </row>
    <row r="64" spans="1:6" ht="12.75">
      <c r="A64" s="42" t="s">
        <v>247</v>
      </c>
      <c r="B64" s="50" t="s">
        <v>194</v>
      </c>
      <c r="C64" s="46"/>
      <c r="D64" s="46"/>
      <c r="E64" s="46"/>
      <c r="F64" s="42" t="s">
        <v>248</v>
      </c>
    </row>
    <row r="65" spans="1:6" ht="12.75">
      <c r="A65" s="42" t="s">
        <v>249</v>
      </c>
      <c r="B65" s="50" t="s">
        <v>197</v>
      </c>
      <c r="C65" s="46"/>
      <c r="D65" s="46"/>
      <c r="E65" s="46"/>
      <c r="F65" s="42" t="s">
        <v>250</v>
      </c>
    </row>
    <row r="66" spans="1:6" ht="12.75">
      <c r="A66" s="42" t="s">
        <v>251</v>
      </c>
      <c r="B66" s="50" t="s">
        <v>200</v>
      </c>
      <c r="C66" s="43">
        <f>SUM(C67:C70)</f>
        <v>260854</v>
      </c>
      <c r="D66" s="43">
        <f>SUM(D67:D70)</f>
        <v>0</v>
      </c>
      <c r="E66" s="43">
        <f>SUM(E67:E70)</f>
        <v>0</v>
      </c>
      <c r="F66" s="42" t="s">
        <v>252</v>
      </c>
    </row>
    <row r="67" spans="1:6" ht="12.75">
      <c r="A67" s="42" t="s">
        <v>253</v>
      </c>
      <c r="B67" s="50" t="s">
        <v>203</v>
      </c>
      <c r="C67" s="48">
        <v>14817</v>
      </c>
      <c r="D67" s="48"/>
      <c r="E67" s="48"/>
      <c r="F67" s="42" t="s">
        <v>254</v>
      </c>
    </row>
    <row r="68" spans="1:6" ht="12.75">
      <c r="A68" s="42" t="s">
        <v>255</v>
      </c>
      <c r="B68" s="50" t="s">
        <v>206</v>
      </c>
      <c r="C68" s="48">
        <v>17200</v>
      </c>
      <c r="D68" s="48"/>
      <c r="E68" s="48"/>
      <c r="F68" s="42" t="s">
        <v>256</v>
      </c>
    </row>
    <row r="69" spans="1:6" ht="12.75">
      <c r="A69" s="42" t="s">
        <v>257</v>
      </c>
      <c r="B69" s="50" t="s">
        <v>209</v>
      </c>
      <c r="C69" s="48">
        <v>224706</v>
      </c>
      <c r="D69" s="48"/>
      <c r="E69" s="48"/>
      <c r="F69" s="42" t="s">
        <v>258</v>
      </c>
    </row>
    <row r="70" spans="1:6" ht="12.75">
      <c r="A70" s="42" t="s">
        <v>259</v>
      </c>
      <c r="B70" s="50" t="s">
        <v>212</v>
      </c>
      <c r="C70" s="46">
        <v>4131</v>
      </c>
      <c r="D70" s="46"/>
      <c r="E70" s="46"/>
      <c r="F70" s="42" t="s">
        <v>260</v>
      </c>
    </row>
    <row r="71" spans="1:6" ht="12.75">
      <c r="A71" s="51" t="s">
        <v>261</v>
      </c>
      <c r="B71" s="52" t="s">
        <v>262</v>
      </c>
      <c r="C71" s="54">
        <f>SUM(C72:C86)-C82</f>
        <v>386156</v>
      </c>
      <c r="D71" s="54">
        <f>SUM(D72:D86)-D82</f>
        <v>0</v>
      </c>
      <c r="E71" s="54">
        <f>SUM(E72:E86)-E82</f>
        <v>0</v>
      </c>
      <c r="F71" s="42" t="s">
        <v>263</v>
      </c>
    </row>
    <row r="72" spans="1:6" ht="12.75">
      <c r="A72" s="42" t="s">
        <v>264</v>
      </c>
      <c r="B72" s="50" t="s">
        <v>506</v>
      </c>
      <c r="C72" s="46"/>
      <c r="D72" s="46"/>
      <c r="E72" s="46"/>
      <c r="F72" s="42" t="s">
        <v>265</v>
      </c>
    </row>
    <row r="73" spans="1:6" ht="12.75">
      <c r="A73" s="42" t="s">
        <v>266</v>
      </c>
      <c r="B73" s="50" t="s">
        <v>220</v>
      </c>
      <c r="C73" s="46"/>
      <c r="D73" s="46"/>
      <c r="E73" s="46"/>
      <c r="F73" s="42" t="s">
        <v>267</v>
      </c>
    </row>
    <row r="74" spans="1:6" ht="12.75">
      <c r="A74" s="42" t="s">
        <v>268</v>
      </c>
      <c r="B74" s="50" t="s">
        <v>223</v>
      </c>
      <c r="C74" s="46"/>
      <c r="D74" s="46"/>
      <c r="E74" s="46"/>
      <c r="F74" s="42" t="s">
        <v>269</v>
      </c>
    </row>
    <row r="75" spans="1:6" ht="12.75">
      <c r="A75" s="42" t="s">
        <v>270</v>
      </c>
      <c r="B75" s="50" t="s">
        <v>226</v>
      </c>
      <c r="C75" s="46"/>
      <c r="D75" s="46"/>
      <c r="E75" s="46"/>
      <c r="F75" s="42" t="s">
        <v>271</v>
      </c>
    </row>
    <row r="76" spans="1:6" ht="12.75">
      <c r="A76" s="42" t="s">
        <v>272</v>
      </c>
      <c r="B76" s="50" t="s">
        <v>523</v>
      </c>
      <c r="C76" s="46">
        <v>4836</v>
      </c>
      <c r="D76" s="46"/>
      <c r="E76" s="46"/>
      <c r="F76" s="42" t="s">
        <v>273</v>
      </c>
    </row>
    <row r="77" spans="1:6" ht="12.75">
      <c r="A77" s="42" t="s">
        <v>274</v>
      </c>
      <c r="B77" s="50" t="s">
        <v>174</v>
      </c>
      <c r="C77" s="46"/>
      <c r="D77" s="46"/>
      <c r="E77" s="46"/>
      <c r="F77" s="42" t="s">
        <v>275</v>
      </c>
    </row>
    <row r="78" spans="1:6" ht="12.75">
      <c r="A78" s="42" t="s">
        <v>276</v>
      </c>
      <c r="B78" s="50" t="s">
        <v>233</v>
      </c>
      <c r="C78" s="46"/>
      <c r="D78" s="46"/>
      <c r="E78" s="46"/>
      <c r="F78" s="42" t="s">
        <v>277</v>
      </c>
    </row>
    <row r="79" spans="1:6" ht="12.75">
      <c r="A79" s="42" t="s">
        <v>278</v>
      </c>
      <c r="B79" s="50" t="s">
        <v>236</v>
      </c>
      <c r="C79" s="46"/>
      <c r="D79" s="46"/>
      <c r="E79" s="46"/>
      <c r="F79" s="42" t="s">
        <v>279</v>
      </c>
    </row>
    <row r="80" spans="1:6" ht="12.75">
      <c r="A80" s="42" t="s">
        <v>280</v>
      </c>
      <c r="B80" s="50" t="s">
        <v>239</v>
      </c>
      <c r="C80" s="46">
        <v>356320</v>
      </c>
      <c r="D80" s="46"/>
      <c r="E80" s="46"/>
      <c r="F80" s="42" t="s">
        <v>281</v>
      </c>
    </row>
    <row r="81" spans="1:6" ht="25.5">
      <c r="A81" s="42" t="s">
        <v>282</v>
      </c>
      <c r="B81" s="50" t="s">
        <v>522</v>
      </c>
      <c r="C81" s="46"/>
      <c r="D81" s="46"/>
      <c r="E81" s="46"/>
      <c r="F81" s="42" t="s">
        <v>283</v>
      </c>
    </row>
    <row r="82" spans="1:6" ht="12.75">
      <c r="A82" s="42" t="s">
        <v>284</v>
      </c>
      <c r="B82" s="50" t="s">
        <v>188</v>
      </c>
      <c r="C82" s="46"/>
      <c r="D82" s="46"/>
      <c r="E82" s="46"/>
      <c r="F82" s="42" t="s">
        <v>285</v>
      </c>
    </row>
    <row r="83" spans="1:6" ht="12.75">
      <c r="A83" s="42" t="s">
        <v>286</v>
      </c>
      <c r="B83" s="50" t="s">
        <v>191</v>
      </c>
      <c r="C83" s="46">
        <v>25000</v>
      </c>
      <c r="D83" s="46"/>
      <c r="E83" s="46"/>
      <c r="F83" s="42" t="s">
        <v>287</v>
      </c>
    </row>
    <row r="84" spans="1:6" ht="12.75">
      <c r="A84" s="42" t="s">
        <v>288</v>
      </c>
      <c r="B84" s="50" t="s">
        <v>194</v>
      </c>
      <c r="C84" s="46"/>
      <c r="D84" s="46"/>
      <c r="E84" s="46"/>
      <c r="F84" s="42" t="s">
        <v>289</v>
      </c>
    </row>
    <row r="85" spans="1:6" ht="12.75">
      <c r="A85" s="42" t="s">
        <v>290</v>
      </c>
      <c r="B85" s="50" t="s">
        <v>197</v>
      </c>
      <c r="C85" s="46"/>
      <c r="D85" s="46"/>
      <c r="E85" s="46"/>
      <c r="F85" s="42" t="s">
        <v>291</v>
      </c>
    </row>
    <row r="86" spans="1:6" ht="12.75">
      <c r="A86" s="42" t="s">
        <v>292</v>
      </c>
      <c r="B86" s="50" t="s">
        <v>200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293</v>
      </c>
    </row>
    <row r="87" spans="1:6" ht="12.75">
      <c r="A87" s="42" t="s">
        <v>294</v>
      </c>
      <c r="B87" s="50" t="s">
        <v>203</v>
      </c>
      <c r="C87" s="46"/>
      <c r="D87" s="46"/>
      <c r="E87" s="46"/>
      <c r="F87" s="42" t="s">
        <v>295</v>
      </c>
    </row>
    <row r="88" spans="1:6" ht="12.75">
      <c r="A88" s="42" t="s">
        <v>296</v>
      </c>
      <c r="B88" s="50" t="s">
        <v>206</v>
      </c>
      <c r="C88" s="46"/>
      <c r="D88" s="46"/>
      <c r="E88" s="46"/>
      <c r="F88" s="42" t="s">
        <v>297</v>
      </c>
    </row>
    <row r="89" spans="1:6" ht="12.75">
      <c r="A89" s="42" t="s">
        <v>298</v>
      </c>
      <c r="B89" s="50" t="s">
        <v>209</v>
      </c>
      <c r="C89" s="46"/>
      <c r="D89" s="46"/>
      <c r="E89" s="46"/>
      <c r="F89" s="42" t="s">
        <v>299</v>
      </c>
    </row>
    <row r="90" spans="1:6" ht="12.75">
      <c r="A90" s="42" t="s">
        <v>300</v>
      </c>
      <c r="B90" s="50" t="s">
        <v>212</v>
      </c>
      <c r="C90" s="46"/>
      <c r="D90" s="46"/>
      <c r="E90" s="46"/>
      <c r="F90" s="42" t="s">
        <v>301</v>
      </c>
    </row>
    <row r="91" spans="1:6" ht="26.25" customHeight="1">
      <c r="A91" s="51" t="s">
        <v>302</v>
      </c>
      <c r="B91" s="52" t="s">
        <v>303</v>
      </c>
      <c r="C91" s="54">
        <f>SUM(C92:C106)-C102</f>
        <v>230000</v>
      </c>
      <c r="D91" s="54">
        <f>SUM(D92:D106)-D102</f>
        <v>0</v>
      </c>
      <c r="E91" s="54">
        <f>SUM(E92:E106)-E102</f>
        <v>0</v>
      </c>
      <c r="F91" s="42" t="s">
        <v>304</v>
      </c>
    </row>
    <row r="92" spans="1:6" ht="12.75">
      <c r="A92" s="42" t="s">
        <v>305</v>
      </c>
      <c r="B92" s="50" t="s">
        <v>506</v>
      </c>
      <c r="C92" s="46">
        <v>100000</v>
      </c>
      <c r="D92" s="46"/>
      <c r="E92" s="46"/>
      <c r="F92" s="42" t="s">
        <v>306</v>
      </c>
    </row>
    <row r="93" spans="1:6" ht="12.75">
      <c r="A93" s="42" t="s">
        <v>307</v>
      </c>
      <c r="B93" s="50" t="s">
        <v>220</v>
      </c>
      <c r="C93" s="46"/>
      <c r="D93" s="46"/>
      <c r="E93" s="46"/>
      <c r="F93" s="42" t="s">
        <v>308</v>
      </c>
    </row>
    <row r="94" spans="1:6" ht="12.75">
      <c r="A94" s="42" t="s">
        <v>309</v>
      </c>
      <c r="B94" s="50" t="s">
        <v>165</v>
      </c>
      <c r="C94" s="46"/>
      <c r="D94" s="46"/>
      <c r="E94" s="46"/>
      <c r="F94" s="42" t="s">
        <v>310</v>
      </c>
    </row>
    <row r="95" spans="1:6" ht="12.75">
      <c r="A95" s="42" t="s">
        <v>311</v>
      </c>
      <c r="B95" s="50" t="s">
        <v>226</v>
      </c>
      <c r="C95" s="46"/>
      <c r="D95" s="46"/>
      <c r="E95" s="46"/>
      <c r="F95" s="42" t="s">
        <v>312</v>
      </c>
    </row>
    <row r="96" spans="1:6" ht="12.75">
      <c r="A96" s="42" t="s">
        <v>313</v>
      </c>
      <c r="B96" s="50" t="s">
        <v>523</v>
      </c>
      <c r="C96" s="46">
        <v>75000</v>
      </c>
      <c r="D96" s="46"/>
      <c r="E96" s="46"/>
      <c r="F96" s="42" t="s">
        <v>314</v>
      </c>
    </row>
    <row r="97" spans="1:6" ht="12.75">
      <c r="A97" s="42" t="s">
        <v>315</v>
      </c>
      <c r="B97" s="50" t="s">
        <v>174</v>
      </c>
      <c r="C97" s="46"/>
      <c r="D97" s="46"/>
      <c r="E97" s="46"/>
      <c r="F97" s="42" t="s">
        <v>316</v>
      </c>
    </row>
    <row r="98" spans="1:6" ht="12.75">
      <c r="A98" s="42" t="s">
        <v>317</v>
      </c>
      <c r="B98" s="50" t="s">
        <v>233</v>
      </c>
      <c r="C98" s="46">
        <v>50000</v>
      </c>
      <c r="D98" s="46"/>
      <c r="E98" s="46"/>
      <c r="F98" s="42" t="s">
        <v>318</v>
      </c>
    </row>
    <row r="99" spans="1:6" ht="12.75">
      <c r="A99" s="42" t="s">
        <v>319</v>
      </c>
      <c r="B99" s="50" t="s">
        <v>236</v>
      </c>
      <c r="C99" s="46"/>
      <c r="D99" s="46"/>
      <c r="E99" s="46"/>
      <c r="F99" s="42" t="s">
        <v>320</v>
      </c>
    </row>
    <row r="100" spans="1:6" ht="12.75">
      <c r="A100" s="42" t="s">
        <v>321</v>
      </c>
      <c r="B100" s="50" t="s">
        <v>239</v>
      </c>
      <c r="C100" s="46">
        <v>5000</v>
      </c>
      <c r="D100" s="46"/>
      <c r="E100" s="46"/>
      <c r="F100" s="42" t="s">
        <v>322</v>
      </c>
    </row>
    <row r="101" spans="1:6" ht="25.5">
      <c r="A101" s="42" t="s">
        <v>323</v>
      </c>
      <c r="B101" s="50" t="s">
        <v>494</v>
      </c>
      <c r="C101" s="46"/>
      <c r="D101" s="46"/>
      <c r="E101" s="46"/>
      <c r="F101" s="42" t="s">
        <v>324</v>
      </c>
    </row>
    <row r="102" spans="1:6" ht="12.75">
      <c r="A102" s="42" t="s">
        <v>325</v>
      </c>
      <c r="B102" s="50" t="s">
        <v>188</v>
      </c>
      <c r="C102" s="46"/>
      <c r="D102" s="46"/>
      <c r="E102" s="46"/>
      <c r="F102" s="42" t="s">
        <v>326</v>
      </c>
    </row>
    <row r="103" spans="1:6" ht="12.75">
      <c r="A103" s="42" t="s">
        <v>327</v>
      </c>
      <c r="B103" s="50" t="s">
        <v>191</v>
      </c>
      <c r="C103" s="46"/>
      <c r="D103" s="46"/>
      <c r="E103" s="46"/>
      <c r="F103" s="42" t="s">
        <v>328</v>
      </c>
    </row>
    <row r="104" spans="1:6" ht="12.75">
      <c r="A104" s="42" t="s">
        <v>329</v>
      </c>
      <c r="B104" s="50" t="s">
        <v>194</v>
      </c>
      <c r="C104" s="46"/>
      <c r="D104" s="46"/>
      <c r="E104" s="46"/>
      <c r="F104" s="42" t="s">
        <v>330</v>
      </c>
    </row>
    <row r="105" spans="1:6" ht="12.75">
      <c r="A105" s="42" t="s">
        <v>331</v>
      </c>
      <c r="B105" s="50" t="s">
        <v>197</v>
      </c>
      <c r="C105" s="46"/>
      <c r="D105" s="46"/>
      <c r="E105" s="46"/>
      <c r="F105" s="42" t="s">
        <v>332</v>
      </c>
    </row>
    <row r="106" spans="1:6" ht="12.75">
      <c r="A106" s="42" t="s">
        <v>441</v>
      </c>
      <c r="B106" s="50" t="s">
        <v>200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333</v>
      </c>
    </row>
    <row r="107" spans="1:6" ht="12.75">
      <c r="A107" s="42" t="s">
        <v>442</v>
      </c>
      <c r="B107" s="50" t="s">
        <v>203</v>
      </c>
      <c r="C107" s="48"/>
      <c r="D107" s="48"/>
      <c r="E107" s="48"/>
      <c r="F107" s="42" t="s">
        <v>334</v>
      </c>
    </row>
    <row r="108" spans="1:6" ht="12.75">
      <c r="A108" s="42" t="s">
        <v>443</v>
      </c>
      <c r="B108" s="50" t="s">
        <v>206</v>
      </c>
      <c r="C108" s="48"/>
      <c r="D108" s="48"/>
      <c r="E108" s="48"/>
      <c r="F108" s="42" t="s">
        <v>335</v>
      </c>
    </row>
    <row r="109" spans="1:6" ht="12.75">
      <c r="A109" s="42" t="s">
        <v>444</v>
      </c>
      <c r="B109" s="50" t="s">
        <v>209</v>
      </c>
      <c r="C109" s="48"/>
      <c r="D109" s="48"/>
      <c r="E109" s="48"/>
      <c r="F109" s="42" t="s">
        <v>336</v>
      </c>
    </row>
    <row r="110" spans="1:6" ht="12.75">
      <c r="A110" s="42" t="s">
        <v>445</v>
      </c>
      <c r="B110" s="50" t="s">
        <v>212</v>
      </c>
      <c r="C110" s="48"/>
      <c r="D110" s="48"/>
      <c r="E110" s="48"/>
      <c r="F110" s="42" t="s">
        <v>337</v>
      </c>
    </row>
    <row r="111" spans="1:6" ht="18" customHeight="1">
      <c r="A111" s="66" t="s">
        <v>439</v>
      </c>
      <c r="B111" s="67" t="s">
        <v>440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495</v>
      </c>
    </row>
    <row r="112" spans="1:6" ht="12.75">
      <c r="A112" s="68" t="s">
        <v>425</v>
      </c>
      <c r="B112" s="50" t="s">
        <v>506</v>
      </c>
      <c r="C112" s="46"/>
      <c r="D112" s="46"/>
      <c r="E112" s="46"/>
      <c r="F112" s="42" t="s">
        <v>496</v>
      </c>
    </row>
    <row r="113" spans="1:6" ht="12.75">
      <c r="A113" s="68" t="s">
        <v>426</v>
      </c>
      <c r="B113" s="69" t="s">
        <v>220</v>
      </c>
      <c r="C113" s="46"/>
      <c r="D113" s="46"/>
      <c r="E113" s="46"/>
      <c r="F113" s="42" t="s">
        <v>497</v>
      </c>
    </row>
    <row r="114" spans="1:6" ht="12.75">
      <c r="A114" s="68" t="s">
        <v>427</v>
      </c>
      <c r="B114" s="69" t="s">
        <v>165</v>
      </c>
      <c r="C114" s="46"/>
      <c r="D114" s="46"/>
      <c r="E114" s="46"/>
      <c r="F114" s="42" t="s">
        <v>498</v>
      </c>
    </row>
    <row r="115" spans="1:6" ht="12.75">
      <c r="A115" s="68" t="s">
        <v>428</v>
      </c>
      <c r="B115" s="69" t="s">
        <v>226</v>
      </c>
      <c r="C115" s="46"/>
      <c r="D115" s="46"/>
      <c r="E115" s="46"/>
      <c r="F115" s="42" t="s">
        <v>499</v>
      </c>
    </row>
    <row r="116" spans="1:6" ht="12.75">
      <c r="A116" s="68" t="s">
        <v>429</v>
      </c>
      <c r="B116" s="69" t="s">
        <v>523</v>
      </c>
      <c r="C116" s="46"/>
      <c r="D116" s="46"/>
      <c r="E116" s="46"/>
      <c r="F116" s="42" t="s">
        <v>507</v>
      </c>
    </row>
    <row r="117" spans="1:6" ht="12.75">
      <c r="A117" s="68" t="s">
        <v>430</v>
      </c>
      <c r="B117" s="69" t="s">
        <v>174</v>
      </c>
      <c r="C117" s="46"/>
      <c r="D117" s="46"/>
      <c r="E117" s="46"/>
      <c r="F117" s="42" t="s">
        <v>508</v>
      </c>
    </row>
    <row r="118" spans="1:6" ht="12.75">
      <c r="A118" s="68" t="s">
        <v>431</v>
      </c>
      <c r="B118" s="69" t="s">
        <v>233</v>
      </c>
      <c r="C118" s="46"/>
      <c r="D118" s="46"/>
      <c r="E118" s="46"/>
      <c r="F118" s="42" t="s">
        <v>509</v>
      </c>
    </row>
    <row r="119" spans="1:6" ht="12.75">
      <c r="A119" s="68" t="s">
        <v>432</v>
      </c>
      <c r="B119" s="69" t="s">
        <v>236</v>
      </c>
      <c r="C119" s="46"/>
      <c r="D119" s="46"/>
      <c r="E119" s="46"/>
      <c r="F119" s="42" t="s">
        <v>510</v>
      </c>
    </row>
    <row r="120" spans="1:6" ht="12.75">
      <c r="A120" s="68" t="s">
        <v>433</v>
      </c>
      <c r="B120" s="69" t="s">
        <v>239</v>
      </c>
      <c r="C120" s="46"/>
      <c r="D120" s="46"/>
      <c r="E120" s="46"/>
      <c r="F120" s="42" t="s">
        <v>511</v>
      </c>
    </row>
    <row r="121" spans="1:6" ht="25.5">
      <c r="A121" s="68" t="s">
        <v>434</v>
      </c>
      <c r="B121" s="69" t="s">
        <v>522</v>
      </c>
      <c r="C121" s="46"/>
      <c r="D121" s="46"/>
      <c r="E121" s="46"/>
      <c r="F121" s="42" t="s">
        <v>512</v>
      </c>
    </row>
    <row r="122" spans="1:6" ht="12.75">
      <c r="A122" s="68" t="s">
        <v>435</v>
      </c>
      <c r="B122" s="69" t="s">
        <v>188</v>
      </c>
      <c r="C122" s="46"/>
      <c r="D122" s="46"/>
      <c r="E122" s="46"/>
      <c r="F122" s="42" t="s">
        <v>513</v>
      </c>
    </row>
    <row r="123" spans="1:6" ht="12.75">
      <c r="A123" s="68" t="s">
        <v>436</v>
      </c>
      <c r="B123" s="69" t="s">
        <v>191</v>
      </c>
      <c r="C123" s="46"/>
      <c r="D123" s="46"/>
      <c r="E123" s="46"/>
      <c r="F123" s="42" t="s">
        <v>514</v>
      </c>
    </row>
    <row r="124" spans="1:6" ht="12.75">
      <c r="A124" s="68" t="s">
        <v>437</v>
      </c>
      <c r="B124" s="69" t="s">
        <v>194</v>
      </c>
      <c r="C124" s="46"/>
      <c r="D124" s="46"/>
      <c r="E124" s="46"/>
      <c r="F124" s="42" t="s">
        <v>515</v>
      </c>
    </row>
    <row r="125" spans="1:6" ht="12.75">
      <c r="A125" s="68" t="s">
        <v>438</v>
      </c>
      <c r="B125" s="69" t="s">
        <v>197</v>
      </c>
      <c r="C125" s="46"/>
      <c r="D125" s="46"/>
      <c r="E125" s="46"/>
      <c r="F125" s="42" t="s">
        <v>516</v>
      </c>
    </row>
    <row r="126" spans="1:6" ht="12.75">
      <c r="A126" s="68" t="s">
        <v>446</v>
      </c>
      <c r="B126" s="69" t="s">
        <v>200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517</v>
      </c>
    </row>
    <row r="127" spans="1:6" ht="12.75">
      <c r="A127" s="68" t="s">
        <v>447</v>
      </c>
      <c r="B127" s="50" t="s">
        <v>203</v>
      </c>
      <c r="C127" s="48"/>
      <c r="D127" s="48"/>
      <c r="E127" s="48"/>
      <c r="F127" s="42" t="s">
        <v>518</v>
      </c>
    </row>
    <row r="128" spans="1:6" ht="12.75">
      <c r="A128" s="68" t="s">
        <v>448</v>
      </c>
      <c r="B128" s="69" t="s">
        <v>206</v>
      </c>
      <c r="C128" s="48"/>
      <c r="D128" s="48"/>
      <c r="E128" s="48"/>
      <c r="F128" s="42" t="s">
        <v>519</v>
      </c>
    </row>
    <row r="129" spans="1:6" ht="12.75">
      <c r="A129" s="68" t="s">
        <v>449</v>
      </c>
      <c r="B129" s="69" t="s">
        <v>209</v>
      </c>
      <c r="C129" s="48"/>
      <c r="D129" s="48"/>
      <c r="E129" s="48"/>
      <c r="F129" s="42" t="s">
        <v>520</v>
      </c>
    </row>
    <row r="130" spans="1:6" ht="12.75">
      <c r="A130" s="68" t="s">
        <v>450</v>
      </c>
      <c r="B130" s="69" t="s">
        <v>212</v>
      </c>
      <c r="C130" s="48"/>
      <c r="D130" s="48"/>
      <c r="E130" s="48"/>
      <c r="F130" s="42" t="s">
        <v>340</v>
      </c>
    </row>
    <row r="131" spans="1:6" ht="25.5">
      <c r="A131" s="70" t="s">
        <v>338</v>
      </c>
      <c r="B131" s="71" t="s">
        <v>339</v>
      </c>
      <c r="C131" s="60"/>
      <c r="D131" s="60"/>
      <c r="E131" s="60"/>
      <c r="F131" s="42" t="s">
        <v>342</v>
      </c>
    </row>
    <row r="132" spans="1:6" ht="42" customHeight="1">
      <c r="A132" s="68" t="s">
        <v>534</v>
      </c>
      <c r="B132" s="69" t="s">
        <v>341</v>
      </c>
      <c r="C132" s="46"/>
      <c r="D132" s="46"/>
      <c r="E132" s="46"/>
      <c r="F132" s="42" t="s">
        <v>521</v>
      </c>
    </row>
    <row r="133" spans="1:6" ht="27" customHeight="1">
      <c r="A133" s="68" t="s">
        <v>535</v>
      </c>
      <c r="B133" s="69" t="s">
        <v>541</v>
      </c>
      <c r="C133" s="46"/>
      <c r="D133" s="46"/>
      <c r="E133" s="46"/>
      <c r="F133" s="42" t="s">
        <v>537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9" sheet="1"/>
  <printOptions/>
  <pageMargins left="0.31496062992125984" right="0.2755905511811024" top="0.35433070866141736" bottom="0.35433070866141736" header="0.31496062992125984" footer="0.31496062992125984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tabSelected="1" view="pageBreakPreview" zoomScale="80" zoomScaleNormal="75" zoomScaleSheetLayoutView="80" workbookViewId="0" topLeftCell="A1">
      <selection activeCell="C58" sqref="C58:E58"/>
    </sheetView>
  </sheetViews>
  <sheetFormatPr defaultColWidth="9.00390625" defaultRowHeight="12.75"/>
  <cols>
    <col min="1" max="1" width="2.75390625" style="0" customWidth="1"/>
    <col min="2" max="2" width="66.6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489</v>
      </c>
      <c r="C1" s="37"/>
      <c r="D1" s="78" t="s">
        <v>484</v>
      </c>
    </row>
    <row r="2" spans="1:5" ht="16.5">
      <c r="A2" s="40"/>
      <c r="B2" s="36" t="s">
        <v>545</v>
      </c>
      <c r="C2" s="37"/>
      <c r="D2" s="183" t="s">
        <v>525</v>
      </c>
      <c r="E2" s="183"/>
    </row>
    <row r="3" spans="1:5" ht="16.5">
      <c r="A3" s="40"/>
      <c r="B3" s="36" t="s">
        <v>490</v>
      </c>
      <c r="C3" s="37"/>
      <c r="D3" s="183" t="s">
        <v>558</v>
      </c>
      <c r="E3" s="183"/>
    </row>
    <row r="4" spans="1:4" ht="16.5">
      <c r="A4" s="40"/>
      <c r="B4" s="36" t="s">
        <v>546</v>
      </c>
      <c r="C4" s="37"/>
      <c r="D4" s="78"/>
    </row>
    <row r="5" spans="1:4" ht="16.5">
      <c r="A5" s="40"/>
      <c r="B5" s="36" t="s">
        <v>554</v>
      </c>
      <c r="C5" s="37"/>
      <c r="D5" s="78" t="s">
        <v>555</v>
      </c>
    </row>
    <row r="6" spans="1:3" ht="16.5">
      <c r="A6" s="40"/>
      <c r="B6" s="36" t="s">
        <v>344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6" t="s">
        <v>345</v>
      </c>
      <c r="C9" s="126"/>
      <c r="D9" s="126"/>
      <c r="E9" s="126"/>
    </row>
    <row r="10" spans="1:5" ht="16.5">
      <c r="A10" s="40"/>
      <c r="B10" s="126" t="s">
        <v>549</v>
      </c>
      <c r="C10" s="126"/>
      <c r="D10" s="126"/>
      <c r="E10" s="126"/>
    </row>
    <row r="11" spans="1:5" ht="16.5">
      <c r="A11" s="40"/>
      <c r="B11" s="126" t="s">
        <v>553</v>
      </c>
      <c r="C11" s="184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557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347</v>
      </c>
      <c r="C15" s="128" t="s">
        <v>559</v>
      </c>
      <c r="D15" s="129"/>
      <c r="E15" s="130"/>
    </row>
    <row r="16" spans="2:5" ht="33.75" thickBot="1">
      <c r="B16" s="33" t="s">
        <v>348</v>
      </c>
      <c r="C16" s="131" t="s">
        <v>565</v>
      </c>
      <c r="D16" s="132"/>
      <c r="E16" s="133"/>
    </row>
    <row r="17" spans="2:5" ht="37.5" customHeight="1" thickBot="1">
      <c r="B17" s="33" t="s">
        <v>350</v>
      </c>
      <c r="C17" s="128" t="s">
        <v>560</v>
      </c>
      <c r="D17" s="129"/>
      <c r="E17" s="130"/>
    </row>
    <row r="18" spans="2:5" ht="17.25" thickBot="1">
      <c r="B18" s="33" t="s">
        <v>351</v>
      </c>
      <c r="C18" s="128" t="s">
        <v>561</v>
      </c>
      <c r="D18" s="129"/>
      <c r="E18" s="130"/>
    </row>
    <row r="19" spans="2:5" ht="17.25" thickBot="1">
      <c r="B19" s="33" t="s">
        <v>353</v>
      </c>
      <c r="C19" s="131" t="s">
        <v>501</v>
      </c>
      <c r="D19" s="132"/>
      <c r="E19" s="133"/>
    </row>
    <row r="20" spans="2:5" ht="33.75" thickBot="1">
      <c r="B20" s="33" t="s">
        <v>355</v>
      </c>
      <c r="C20" s="131" t="s">
        <v>556</v>
      </c>
      <c r="D20" s="132"/>
      <c r="E20" s="133"/>
    </row>
    <row r="21" spans="2:5" ht="33.75" thickBot="1">
      <c r="B21" s="33" t="s">
        <v>357</v>
      </c>
      <c r="C21" s="131" t="s">
        <v>505</v>
      </c>
      <c r="D21" s="132"/>
      <c r="E21" s="133"/>
    </row>
    <row r="22" spans="2:3" ht="16.5">
      <c r="B22" s="194"/>
      <c r="C22" s="195"/>
    </row>
    <row r="23" spans="2:5" ht="16.5">
      <c r="B23" s="127" t="s">
        <v>358</v>
      </c>
      <c r="C23" s="127"/>
      <c r="D23" s="127"/>
      <c r="E23" s="127"/>
    </row>
    <row r="24" spans="2:3" ht="17.25" thickBot="1">
      <c r="B24" s="30"/>
      <c r="C24" s="28"/>
    </row>
    <row r="25" spans="2:5" ht="248.25" customHeight="1" thickBot="1">
      <c r="B25" s="32" t="s">
        <v>359</v>
      </c>
      <c r="C25" s="128" t="s">
        <v>562</v>
      </c>
      <c r="D25" s="129"/>
      <c r="E25" s="130"/>
    </row>
    <row r="26" spans="2:5" ht="54.75" customHeight="1">
      <c r="B26" s="156" t="s">
        <v>360</v>
      </c>
      <c r="C26" s="185"/>
      <c r="D26" s="186"/>
      <c r="E26" s="187"/>
    </row>
    <row r="27" spans="2:5" ht="40.5" customHeight="1">
      <c r="B27" s="179"/>
      <c r="C27" s="188"/>
      <c r="D27" s="189"/>
      <c r="E27" s="190"/>
    </row>
    <row r="28" spans="2:5" ht="60" customHeight="1">
      <c r="B28" s="179"/>
      <c r="C28" s="188"/>
      <c r="D28" s="189"/>
      <c r="E28" s="190"/>
    </row>
    <row r="29" spans="2:5" ht="44.25" customHeight="1">
      <c r="B29" s="179"/>
      <c r="C29" s="188"/>
      <c r="D29" s="189"/>
      <c r="E29" s="190"/>
    </row>
    <row r="30" spans="2:5" ht="12.75" customHeight="1">
      <c r="B30" s="179"/>
      <c r="C30" s="188"/>
      <c r="D30" s="189"/>
      <c r="E30" s="190"/>
    </row>
    <row r="31" spans="2:5" ht="81" customHeight="1" thickBot="1">
      <c r="B31" s="157"/>
      <c r="C31" s="191"/>
      <c r="D31" s="192"/>
      <c r="E31" s="193"/>
    </row>
    <row r="32" spans="2:5" ht="20.25" customHeight="1">
      <c r="B32" s="156" t="s">
        <v>361</v>
      </c>
      <c r="C32" s="161">
        <v>25830162.5</v>
      </c>
      <c r="D32" s="162"/>
      <c r="E32" s="163"/>
    </row>
    <row r="33" spans="2:5" ht="30.75" customHeight="1" thickBot="1">
      <c r="B33" s="157"/>
      <c r="C33" s="164"/>
      <c r="D33" s="165"/>
      <c r="E33" s="166"/>
    </row>
    <row r="34" spans="2:5" ht="12.75" customHeight="1">
      <c r="B34" s="156" t="s">
        <v>362</v>
      </c>
      <c r="C34" s="161">
        <v>25830162.5</v>
      </c>
      <c r="D34" s="162"/>
      <c r="E34" s="163"/>
    </row>
    <row r="35" spans="2:5" ht="39.75" customHeight="1" thickBot="1">
      <c r="B35" s="157"/>
      <c r="C35" s="164"/>
      <c r="D35" s="165"/>
      <c r="E35" s="166"/>
    </row>
    <row r="36" spans="2:5" ht="12.75">
      <c r="B36" s="156" t="s">
        <v>363</v>
      </c>
      <c r="C36" s="167"/>
      <c r="D36" s="168"/>
      <c r="E36" s="169"/>
    </row>
    <row r="37" spans="2:5" ht="12.75">
      <c r="B37" s="179"/>
      <c r="C37" s="180"/>
      <c r="D37" s="181"/>
      <c r="E37" s="182"/>
    </row>
    <row r="38" spans="2:5" ht="28.5" customHeight="1" thickBot="1">
      <c r="B38" s="157"/>
      <c r="C38" s="170"/>
      <c r="D38" s="171"/>
      <c r="E38" s="172"/>
    </row>
    <row r="39" spans="2:5" ht="12.75" customHeight="1">
      <c r="B39" s="158" t="s">
        <v>364</v>
      </c>
      <c r="C39" s="167"/>
      <c r="D39" s="168"/>
      <c r="E39" s="169"/>
    </row>
    <row r="40" spans="2:5" ht="39" customHeight="1" thickBot="1">
      <c r="B40" s="160"/>
      <c r="C40" s="170"/>
      <c r="D40" s="171"/>
      <c r="E40" s="172"/>
    </row>
    <row r="41" spans="2:5" ht="12.75" customHeight="1">
      <c r="B41" s="156" t="s">
        <v>365</v>
      </c>
      <c r="C41" s="161">
        <v>11107576.07</v>
      </c>
      <c r="D41" s="162"/>
      <c r="E41" s="163"/>
    </row>
    <row r="42" spans="2:5" ht="39" customHeight="1" thickBot="1">
      <c r="B42" s="157"/>
      <c r="C42" s="164"/>
      <c r="D42" s="165"/>
      <c r="E42" s="166"/>
    </row>
    <row r="43" spans="2:5" ht="12.75" customHeight="1">
      <c r="B43" s="156" t="s">
        <v>366</v>
      </c>
      <c r="C43" s="161">
        <v>8717267.81</v>
      </c>
      <c r="D43" s="162"/>
      <c r="E43" s="163"/>
    </row>
    <row r="44" spans="2:5" ht="24" customHeight="1" thickBot="1">
      <c r="B44" s="157"/>
      <c r="C44" s="164"/>
      <c r="D44" s="165"/>
      <c r="E44" s="166"/>
    </row>
    <row r="45" spans="2:3" ht="16.5">
      <c r="B45" s="30"/>
      <c r="C45" s="28"/>
    </row>
    <row r="46" spans="2:5" ht="16.5">
      <c r="B46" s="127" t="s">
        <v>367</v>
      </c>
      <c r="C46" s="127"/>
      <c r="D46" s="127"/>
      <c r="E46" s="127"/>
    </row>
    <row r="47" spans="2:3" ht="17.25" thickBot="1">
      <c r="B47" s="30"/>
      <c r="C47" s="28"/>
    </row>
    <row r="48" spans="2:5" ht="17.25" customHeight="1">
      <c r="B48" s="156" t="s">
        <v>368</v>
      </c>
      <c r="C48" s="173" t="s">
        <v>479</v>
      </c>
      <c r="D48" s="174"/>
      <c r="E48" s="175"/>
    </row>
    <row r="49" spans="2:5" ht="13.5" thickBot="1">
      <c r="B49" s="157"/>
      <c r="C49" s="176"/>
      <c r="D49" s="177"/>
      <c r="E49" s="178"/>
    </row>
    <row r="50" spans="2:5" ht="17.25" thickBot="1">
      <c r="B50" s="33" t="s">
        <v>369</v>
      </c>
      <c r="C50" s="136">
        <f>'Таблица  1'!C5</f>
        <v>34588778.75</v>
      </c>
      <c r="D50" s="137"/>
      <c r="E50" s="138"/>
    </row>
    <row r="51" spans="2:5" ht="17.25" thickBot="1">
      <c r="B51" s="33" t="s">
        <v>370</v>
      </c>
      <c r="C51" s="136"/>
      <c r="D51" s="137"/>
      <c r="E51" s="138"/>
    </row>
    <row r="52" spans="2:5" ht="33.75" thickBot="1">
      <c r="B52" s="33" t="s">
        <v>371</v>
      </c>
      <c r="C52" s="136">
        <f>'Таблица  1'!C7</f>
        <v>25830162.5</v>
      </c>
      <c r="D52" s="137"/>
      <c r="E52" s="138"/>
    </row>
    <row r="53" spans="2:5" ht="17.25" thickBot="1">
      <c r="B53" s="33" t="s">
        <v>372</v>
      </c>
      <c r="C53" s="136"/>
      <c r="D53" s="137"/>
      <c r="E53" s="138"/>
    </row>
    <row r="54" spans="2:5" ht="17.25" thickBot="1">
      <c r="B54" s="33" t="s">
        <v>373</v>
      </c>
      <c r="C54" s="136">
        <f>'Таблица  1'!C8</f>
        <v>14512455.26</v>
      </c>
      <c r="D54" s="137"/>
      <c r="E54" s="138"/>
    </row>
    <row r="55" spans="2:5" ht="33.75" thickBot="1">
      <c r="B55" s="33" t="s">
        <v>374</v>
      </c>
      <c r="C55" s="136">
        <f>'Таблица  1'!C9</f>
        <v>11107576.07</v>
      </c>
      <c r="D55" s="137"/>
      <c r="E55" s="138"/>
    </row>
    <row r="56" spans="2:5" ht="17.25" thickBot="1">
      <c r="B56" s="33" t="s">
        <v>372</v>
      </c>
      <c r="C56" s="136"/>
      <c r="D56" s="137"/>
      <c r="E56" s="138"/>
    </row>
    <row r="57" spans="2:5" ht="33.75" thickBot="1">
      <c r="B57" s="33" t="s">
        <v>375</v>
      </c>
      <c r="C57" s="136">
        <f>'Таблица  1'!C10</f>
        <v>5066303.4</v>
      </c>
      <c r="D57" s="137"/>
      <c r="E57" s="138"/>
    </row>
    <row r="58" spans="2:5" ht="17.25" thickBot="1">
      <c r="B58" s="33" t="s">
        <v>376</v>
      </c>
      <c r="C58" s="136">
        <f>'Таблица  1'!C11</f>
        <v>-33876061.31</v>
      </c>
      <c r="D58" s="137"/>
      <c r="E58" s="138"/>
    </row>
    <row r="59" spans="2:5" ht="17.25" thickBot="1">
      <c r="B59" s="33" t="s">
        <v>370</v>
      </c>
      <c r="C59" s="136"/>
      <c r="D59" s="137"/>
      <c r="E59" s="138"/>
    </row>
    <row r="60" spans="2:5" ht="17.25" thickBot="1">
      <c r="B60" s="33" t="s">
        <v>377</v>
      </c>
      <c r="C60" s="136">
        <f>'Таблица  1'!C13</f>
        <v>2639.38</v>
      </c>
      <c r="D60" s="137"/>
      <c r="E60" s="138"/>
    </row>
    <row r="61" spans="2:5" ht="17.25" thickBot="1">
      <c r="B61" s="33" t="s">
        <v>378</v>
      </c>
      <c r="C61" s="136">
        <f>'Таблица  1'!C14</f>
        <v>579324.68</v>
      </c>
      <c r="D61" s="137"/>
      <c r="E61" s="138"/>
    </row>
    <row r="62" spans="2:5" ht="17.25" thickBot="1">
      <c r="B62" s="33" t="s">
        <v>379</v>
      </c>
      <c r="C62" s="136">
        <f>'Таблица  1'!C15</f>
        <v>1549.57</v>
      </c>
      <c r="D62" s="137"/>
      <c r="E62" s="138"/>
    </row>
    <row r="63" spans="2:5" ht="17.25" thickBot="1">
      <c r="B63" s="33" t="s">
        <v>370</v>
      </c>
      <c r="C63" s="136"/>
      <c r="D63" s="137"/>
      <c r="E63" s="138"/>
    </row>
    <row r="64" spans="2:5" ht="17.25" thickBot="1">
      <c r="B64" s="33" t="s">
        <v>380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27" t="s">
        <v>381</v>
      </c>
      <c r="C66" s="127"/>
      <c r="D66" s="127"/>
      <c r="E66" s="127"/>
    </row>
    <row r="67" spans="2:3" ht="17.25" thickBot="1">
      <c r="B67" s="75"/>
      <c r="C67" s="76"/>
    </row>
    <row r="68" spans="2:5" ht="19.5" customHeight="1" thickBot="1">
      <c r="B68" s="158" t="s">
        <v>368</v>
      </c>
      <c r="C68" s="150" t="s">
        <v>479</v>
      </c>
      <c r="D68" s="151"/>
      <c r="E68" s="152"/>
    </row>
    <row r="69" spans="2:5" ht="15" customHeight="1" thickBot="1">
      <c r="B69" s="159"/>
      <c r="C69" s="154" t="s">
        <v>550</v>
      </c>
      <c r="D69" s="148" t="s">
        <v>481</v>
      </c>
      <c r="E69" s="149"/>
    </row>
    <row r="70" spans="2:5" ht="50.25" customHeight="1" thickBot="1">
      <c r="B70" s="160"/>
      <c r="C70" s="155"/>
      <c r="D70" s="120" t="s">
        <v>529</v>
      </c>
      <c r="E70" s="121" t="s">
        <v>551</v>
      </c>
    </row>
    <row r="71" spans="2:9" ht="17.25" customHeight="1" thickBot="1">
      <c r="B71" s="33" t="s">
        <v>382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383</v>
      </c>
      <c r="C72" s="116">
        <f>'Таблица  1'!C20</f>
        <v>18227031</v>
      </c>
      <c r="D72" s="116">
        <f>'Таблица  1'!D20</f>
        <v>0</v>
      </c>
      <c r="E72" s="116">
        <f>'Таблица  1'!E20</f>
        <v>0</v>
      </c>
    </row>
    <row r="73" spans="2:5" ht="17.25" thickBot="1">
      <c r="B73" s="33" t="s">
        <v>384</v>
      </c>
      <c r="C73" s="81"/>
      <c r="D73" s="81"/>
      <c r="E73" s="81"/>
    </row>
    <row r="74" spans="2:5" ht="17.25" thickBot="1">
      <c r="B74" s="33" t="s">
        <v>385</v>
      </c>
      <c r="C74" s="81">
        <f>'Таблица  1'!C21</f>
        <v>17610875</v>
      </c>
      <c r="D74" s="81">
        <f>'Таблица  1'!D21</f>
        <v>0</v>
      </c>
      <c r="E74" s="81">
        <f>'Таблица  1'!E21</f>
        <v>0</v>
      </c>
    </row>
    <row r="75" spans="2:5" ht="17.25" thickBot="1">
      <c r="B75" s="33" t="s">
        <v>386</v>
      </c>
      <c r="C75" s="81">
        <f>'Таблица  1'!C22</f>
        <v>386156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387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388</v>
      </c>
      <c r="C77" s="134">
        <f>'Таблица  1'!C25</f>
        <v>230000</v>
      </c>
      <c r="D77" s="134">
        <f>'Таблица  1'!D25</f>
        <v>0</v>
      </c>
      <c r="E77" s="134">
        <f>'Таблица  1'!E25</f>
        <v>0</v>
      </c>
    </row>
    <row r="78" spans="2:5" ht="33">
      <c r="B78" s="74" t="s">
        <v>389</v>
      </c>
      <c r="C78" s="139"/>
      <c r="D78" s="139"/>
      <c r="E78" s="139"/>
    </row>
    <row r="79" spans="2:5" ht="33.75" thickBot="1">
      <c r="B79" s="33" t="s">
        <v>527</v>
      </c>
      <c r="C79" s="140"/>
      <c r="D79" s="140"/>
      <c r="E79" s="140"/>
    </row>
    <row r="80" spans="2:8" ht="17.25" thickBot="1">
      <c r="B80" s="33" t="s">
        <v>391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419</v>
      </c>
    </row>
    <row r="81" spans="2:5" ht="17.25" thickBot="1">
      <c r="B81" s="113" t="s">
        <v>392</v>
      </c>
      <c r="C81" s="116">
        <f>'Таблица  1'!C30</f>
        <v>18227031</v>
      </c>
      <c r="D81" s="116">
        <f>'Таблица  1'!D30</f>
        <v>0</v>
      </c>
      <c r="E81" s="116">
        <f>'Таблица  1'!E30</f>
        <v>0</v>
      </c>
    </row>
    <row r="82" spans="2:10" ht="17.25" thickBot="1">
      <c r="B82" s="33" t="s">
        <v>384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17.25" thickBot="1">
      <c r="B83" s="33" t="s">
        <v>393</v>
      </c>
      <c r="C83" s="81">
        <f>'Таблица  1'!C32</f>
        <v>14576894</v>
      </c>
      <c r="D83" s="81">
        <f>'Таблица  1'!D32</f>
        <v>0</v>
      </c>
      <c r="E83" s="81">
        <f>'Таблица  1'!E32</f>
        <v>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414</v>
      </c>
      <c r="L83" s="82"/>
      <c r="M83" s="82"/>
    </row>
    <row r="84" spans="2:10" ht="17.25" thickBot="1">
      <c r="B84" s="33" t="s">
        <v>454</v>
      </c>
      <c r="C84" s="81">
        <f>'Таблица  1'!C33</f>
        <v>31741</v>
      </c>
      <c r="D84" s="81">
        <f>'Таблица  1'!D33</f>
        <v>0</v>
      </c>
      <c r="E84" s="81">
        <f>'Таблица  1'!E33</f>
        <v>0</v>
      </c>
      <c r="H84" s="85"/>
      <c r="I84" s="85"/>
      <c r="J84" s="85"/>
    </row>
    <row r="85" spans="2:13" ht="17.25" thickBot="1">
      <c r="B85" s="33" t="s">
        <v>455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3" t="s">
        <v>417</v>
      </c>
      <c r="L85" s="153"/>
      <c r="M85" s="153"/>
    </row>
    <row r="86" spans="2:13" ht="17.25" thickBot="1">
      <c r="B86" s="33" t="s">
        <v>502</v>
      </c>
      <c r="C86" s="81">
        <f>'Таблица  1'!C35</f>
        <v>1198854</v>
      </c>
      <c r="D86" s="81">
        <f>'Таблица  1'!D35</f>
        <v>0</v>
      </c>
      <c r="E86" s="81">
        <f>'Таблица  1'!E35</f>
        <v>0</v>
      </c>
      <c r="H86" s="86">
        <f>C75-C116</f>
        <v>0</v>
      </c>
      <c r="I86" s="86">
        <f>D75-D116</f>
        <v>0</v>
      </c>
      <c r="J86" s="86">
        <f>E75-E116</f>
        <v>0</v>
      </c>
      <c r="K86" s="153"/>
      <c r="L86" s="153"/>
      <c r="M86" s="153"/>
    </row>
    <row r="87" spans="2:13" ht="32.25" customHeight="1">
      <c r="B87" s="74" t="s">
        <v>457</v>
      </c>
      <c r="C87" s="134">
        <f>'Таблица  1'!C37</f>
        <v>0</v>
      </c>
      <c r="D87" s="134">
        <f>'Таблица  1'!D37</f>
        <v>0</v>
      </c>
      <c r="E87" s="134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3"/>
      <c r="L87" s="153"/>
      <c r="M87" s="153"/>
    </row>
    <row r="88" spans="2:13" ht="17.25" thickBot="1">
      <c r="B88" s="33" t="s">
        <v>394</v>
      </c>
      <c r="C88" s="135"/>
      <c r="D88" s="135"/>
      <c r="E88" s="135"/>
      <c r="H88" s="86">
        <f>C77-C133</f>
        <v>0</v>
      </c>
      <c r="I88" s="86">
        <f>D77-D133</f>
        <v>0</v>
      </c>
      <c r="J88" s="86">
        <f>E77-E133</f>
        <v>0</v>
      </c>
      <c r="K88" s="153"/>
      <c r="L88" s="153"/>
      <c r="M88" s="153"/>
    </row>
    <row r="89" spans="2:10" ht="17.25" thickBot="1">
      <c r="B89" s="33" t="s">
        <v>458</v>
      </c>
      <c r="C89" s="81">
        <f>'Таблица  1'!C36</f>
        <v>494798</v>
      </c>
      <c r="D89" s="81">
        <f>'Таблица  1'!D36</f>
        <v>0</v>
      </c>
      <c r="E89" s="81">
        <f>'Таблица  1'!E36</f>
        <v>0</v>
      </c>
      <c r="H89" s="87"/>
      <c r="I89" s="87"/>
      <c r="J89" s="87"/>
    </row>
    <row r="90" spans="2:10" ht="17.25" thickBot="1">
      <c r="B90" s="33" t="s">
        <v>459</v>
      </c>
      <c r="C90" s="81">
        <f>'Таблица  1'!C43</f>
        <v>286371</v>
      </c>
      <c r="D90" s="81">
        <f>'Таблица  1'!D43</f>
        <v>0</v>
      </c>
      <c r="E90" s="81">
        <f>'Таблица  1'!E43</f>
        <v>0</v>
      </c>
      <c r="H90" s="87"/>
      <c r="I90" s="87"/>
      <c r="J90" s="87"/>
    </row>
    <row r="91" spans="2:14" ht="17.25" thickBot="1">
      <c r="B91" s="33" t="s">
        <v>460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18227031</v>
      </c>
      <c r="I91" s="88">
        <f>D83+D84+D85+D86+D87+D89+D90+D91+D92+D93+D94+D95+D96+D97</f>
        <v>0</v>
      </c>
      <c r="J91" s="88">
        <f>E83+E84+E85+E86+E87+E89+E90+E91+E92+E93+E94+E95+E96+E97</f>
        <v>0</v>
      </c>
      <c r="K91" s="61" t="s">
        <v>416</v>
      </c>
      <c r="L91" s="61"/>
      <c r="M91" s="61"/>
      <c r="N91" s="61"/>
    </row>
    <row r="92" spans="2:14" ht="17.25" thickBot="1">
      <c r="B92" s="33" t="s">
        <v>461</v>
      </c>
      <c r="C92" s="81">
        <f>'Таблица  1'!C38</f>
        <v>463919</v>
      </c>
      <c r="D92" s="81">
        <f>'Таблица  1'!D38</f>
        <v>0</v>
      </c>
      <c r="E92" s="81">
        <f>'Таблица  1'!E38</f>
        <v>0</v>
      </c>
      <c r="H92" s="89">
        <f>C99+C116+C133+C151</f>
        <v>18227031</v>
      </c>
      <c r="I92" s="89">
        <f>D99+D116+D133+D151</f>
        <v>0</v>
      </c>
      <c r="J92" s="89">
        <f>E99+E116+E133+E151</f>
        <v>0</v>
      </c>
      <c r="K92" s="61" t="s">
        <v>415</v>
      </c>
      <c r="L92" s="61"/>
      <c r="M92" s="61"/>
      <c r="N92" s="61"/>
    </row>
    <row r="93" spans="2:14" ht="17.25" thickBot="1">
      <c r="B93" s="33" t="s">
        <v>462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413</v>
      </c>
      <c r="L93" s="61"/>
      <c r="M93" s="61"/>
      <c r="N93" s="61"/>
    </row>
    <row r="94" spans="2:5" ht="17.25" thickBot="1">
      <c r="B94" s="33" t="s">
        <v>463</v>
      </c>
      <c r="C94" s="81">
        <f>'Таблица  1'!C40</f>
        <v>913600</v>
      </c>
      <c r="D94" s="81">
        <f>'Таблица  1'!D40</f>
        <v>0</v>
      </c>
      <c r="E94" s="81">
        <f>'Таблица  1'!E40</f>
        <v>0</v>
      </c>
    </row>
    <row r="95" spans="2:5" ht="17.25" thickBot="1">
      <c r="B95" s="33" t="s">
        <v>464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465</v>
      </c>
      <c r="C96" s="81">
        <f>'Таблица  1'!C46</f>
        <v>260854</v>
      </c>
      <c r="D96" s="81">
        <f>'Таблица  1'!D46</f>
        <v>0</v>
      </c>
      <c r="E96" s="81">
        <f>'Таблица  1'!E46</f>
        <v>0</v>
      </c>
    </row>
    <row r="97" spans="2:5" ht="33.75" thickBot="1">
      <c r="B97" s="33" t="s">
        <v>466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17.25" thickBot="1">
      <c r="B98" s="34" t="s">
        <v>395</v>
      </c>
      <c r="C98" s="81"/>
      <c r="D98" s="81"/>
      <c r="E98" s="81"/>
    </row>
    <row r="99" spans="2:5" ht="35.25" thickBot="1">
      <c r="B99" s="114" t="s">
        <v>396</v>
      </c>
      <c r="C99" s="116">
        <f>'Таблица  1'!C51</f>
        <v>17610875</v>
      </c>
      <c r="D99" s="116">
        <f>'Таблица  1'!D51</f>
        <v>0</v>
      </c>
      <c r="E99" s="116">
        <f>'Таблица  1'!E51</f>
        <v>0</v>
      </c>
    </row>
    <row r="100" spans="2:5" ht="17.25" thickBot="1">
      <c r="B100" s="34" t="s">
        <v>397</v>
      </c>
      <c r="C100" s="81"/>
      <c r="D100" s="81"/>
      <c r="E100" s="81"/>
    </row>
    <row r="101" spans="2:5" ht="17.25" customHeight="1" thickBot="1">
      <c r="B101" s="33" t="s">
        <v>398</v>
      </c>
      <c r="C101" s="81">
        <f>'Таблица  1'!C52</f>
        <v>14476894</v>
      </c>
      <c r="D101" s="81">
        <f>'Таблица  1'!D52</f>
        <v>0</v>
      </c>
      <c r="E101" s="81">
        <f>'Таблица  1'!E52</f>
        <v>0</v>
      </c>
    </row>
    <row r="102" spans="2:5" ht="17.25" thickBot="1">
      <c r="B102" s="33" t="s">
        <v>467</v>
      </c>
      <c r="C102" s="81">
        <f>'Таблица  1'!C53</f>
        <v>31741</v>
      </c>
      <c r="D102" s="81">
        <f>'Таблица  1'!D53</f>
        <v>0</v>
      </c>
      <c r="E102" s="81">
        <f>'Таблица  1'!E53</f>
        <v>0</v>
      </c>
    </row>
    <row r="103" spans="2:5" ht="17.25" thickBot="1">
      <c r="B103" s="33" t="s">
        <v>468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503</v>
      </c>
      <c r="C104" s="81">
        <f>'Таблица  1'!C55</f>
        <v>1198854</v>
      </c>
      <c r="D104" s="81">
        <f>'Таблица  1'!D55</f>
        <v>0</v>
      </c>
      <c r="E104" s="81">
        <f>'Таблица  1'!E55</f>
        <v>0</v>
      </c>
    </row>
    <row r="105" spans="2:5" ht="16.5">
      <c r="B105" s="74" t="s">
        <v>469</v>
      </c>
      <c r="C105" s="134">
        <f>'Таблица  1'!C57</f>
        <v>0</v>
      </c>
      <c r="D105" s="134">
        <f>'Таблица  1'!D57</f>
        <v>0</v>
      </c>
      <c r="E105" s="134">
        <f>'Таблица  1'!E57</f>
        <v>0</v>
      </c>
    </row>
    <row r="106" spans="2:5" ht="17.25" thickBot="1">
      <c r="B106" s="33" t="s">
        <v>394</v>
      </c>
      <c r="C106" s="135"/>
      <c r="D106" s="135"/>
      <c r="E106" s="135"/>
    </row>
    <row r="107" spans="2:5" ht="17.25" thickBot="1">
      <c r="B107" s="33" t="s">
        <v>470</v>
      </c>
      <c r="C107" s="81">
        <f>'Таблица  1'!C56</f>
        <v>414962</v>
      </c>
      <c r="D107" s="81">
        <f>'Таблица  1'!D56</f>
        <v>0</v>
      </c>
      <c r="E107" s="81">
        <f>'Таблица  1'!E56</f>
        <v>0</v>
      </c>
    </row>
    <row r="108" spans="2:5" ht="17.25" thickBot="1">
      <c r="B108" s="33" t="s">
        <v>471</v>
      </c>
      <c r="C108" s="81">
        <f>'Таблица  1'!C63</f>
        <v>261371</v>
      </c>
      <c r="D108" s="81">
        <f>'Таблица  1'!D63</f>
        <v>0</v>
      </c>
      <c r="E108" s="81">
        <f>'Таблица  1'!E63</f>
        <v>0</v>
      </c>
    </row>
    <row r="109" spans="2:5" ht="17.25" thickBot="1">
      <c r="B109" s="33" t="s">
        <v>472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473</v>
      </c>
      <c r="C110" s="81">
        <f>'Таблица  1'!C58</f>
        <v>413919</v>
      </c>
      <c r="D110" s="81">
        <f>'Таблица  1'!D58</f>
        <v>0</v>
      </c>
      <c r="E110" s="81">
        <f>'Таблица  1'!E58</f>
        <v>0</v>
      </c>
    </row>
    <row r="111" spans="2:5" ht="17.25" thickBot="1">
      <c r="B111" s="33" t="s">
        <v>474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475</v>
      </c>
      <c r="C112" s="81">
        <f>'Таблица  1'!C60</f>
        <v>552280</v>
      </c>
      <c r="D112" s="81">
        <f>'Таблица  1'!D60</f>
        <v>0</v>
      </c>
      <c r="E112" s="81">
        <f>'Таблица  1'!E60</f>
        <v>0</v>
      </c>
    </row>
    <row r="113" spans="2:5" ht="17.25" thickBot="1">
      <c r="B113" s="33" t="s">
        <v>476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477</v>
      </c>
      <c r="C114" s="81">
        <f>'Таблица  1'!C66</f>
        <v>260854</v>
      </c>
      <c r="D114" s="81">
        <f>'Таблица  1'!D66</f>
        <v>0</v>
      </c>
      <c r="E114" s="81">
        <f>'Таблица  1'!E66</f>
        <v>0</v>
      </c>
    </row>
    <row r="115" spans="2:5" ht="33.75" thickBot="1">
      <c r="B115" s="33" t="s">
        <v>478</v>
      </c>
      <c r="C115" s="81">
        <f>'Таблица  1'!C61</f>
        <v>0</v>
      </c>
      <c r="D115" s="81">
        <f>'Таблица  1'!D61</f>
        <v>0</v>
      </c>
      <c r="E115" s="81">
        <f>'Таблица  1'!E61</f>
        <v>0</v>
      </c>
    </row>
    <row r="116" spans="2:5" ht="18" thickBot="1">
      <c r="B116" s="114" t="s">
        <v>399</v>
      </c>
      <c r="C116" s="116">
        <f>'Таблица  1'!C71</f>
        <v>386156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397</v>
      </c>
      <c r="C117" s="81"/>
      <c r="D117" s="81"/>
      <c r="E117" s="81"/>
    </row>
    <row r="118" spans="2:5" ht="17.25" customHeight="1" thickBot="1">
      <c r="B118" s="33" t="s">
        <v>398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467</v>
      </c>
      <c r="C119" s="81">
        <f>'Таблица  1'!C73</f>
        <v>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468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503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469</v>
      </c>
      <c r="C122" s="134">
        <f>'Таблица  1'!C77</f>
        <v>0</v>
      </c>
      <c r="D122" s="134">
        <f>'Таблица  1'!D77</f>
        <v>0</v>
      </c>
      <c r="E122" s="134">
        <f>'Таблица  1'!E77</f>
        <v>0</v>
      </c>
    </row>
    <row r="123" spans="2:5" ht="17.25" thickBot="1">
      <c r="B123" s="33" t="s">
        <v>394</v>
      </c>
      <c r="C123" s="135"/>
      <c r="D123" s="135"/>
      <c r="E123" s="135"/>
    </row>
    <row r="124" spans="2:5" ht="17.25" thickBot="1">
      <c r="B124" s="33" t="s">
        <v>470</v>
      </c>
      <c r="C124" s="81">
        <f>'Таблица  1'!C76</f>
        <v>4836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471</v>
      </c>
      <c r="C125" s="81">
        <f>'Таблица  1'!C83</f>
        <v>25000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472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473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474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475</v>
      </c>
      <c r="C129" s="81">
        <f>'Таблица  1'!C80</f>
        <v>356320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476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477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478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424</v>
      </c>
      <c r="C133" s="146">
        <f>'Таблица  1'!C91</f>
        <v>230000</v>
      </c>
      <c r="D133" s="146">
        <f>'Таблица  1'!D91</f>
        <v>0</v>
      </c>
      <c r="E133" s="146">
        <f>'Таблица  1'!E91</f>
        <v>0</v>
      </c>
    </row>
    <row r="134" spans="2:5" ht="18" thickBot="1">
      <c r="B134" s="115" t="s">
        <v>423</v>
      </c>
      <c r="C134" s="147"/>
      <c r="D134" s="147"/>
      <c r="E134" s="147"/>
    </row>
    <row r="135" spans="2:5" ht="17.25" thickBot="1">
      <c r="B135" s="77" t="s">
        <v>397</v>
      </c>
      <c r="C135" s="81"/>
      <c r="D135" s="81"/>
      <c r="E135" s="81"/>
    </row>
    <row r="136" spans="2:5" ht="17.25" customHeight="1" thickBot="1">
      <c r="B136" s="33" t="s">
        <v>398</v>
      </c>
      <c r="C136" s="81">
        <f>'Таблица  1'!C92</f>
        <v>100000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467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468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503</v>
      </c>
      <c r="C139" s="81">
        <f>'Таблица  1'!C95</f>
        <v>0</v>
      </c>
      <c r="D139" s="81">
        <f>'Таблица  1'!D95</f>
        <v>0</v>
      </c>
      <c r="E139" s="81">
        <f>'Таблица  1'!E95</f>
        <v>0</v>
      </c>
    </row>
    <row r="140" spans="2:5" ht="16.5">
      <c r="B140" s="74" t="s">
        <v>469</v>
      </c>
      <c r="C140" s="134">
        <f>'Таблица  1'!C97</f>
        <v>0</v>
      </c>
      <c r="D140" s="134">
        <f>'Таблица  1'!D97</f>
        <v>0</v>
      </c>
      <c r="E140" s="134">
        <f>'Таблица  1'!E97</f>
        <v>0</v>
      </c>
    </row>
    <row r="141" spans="2:5" ht="17.25" thickBot="1">
      <c r="B141" s="33" t="s">
        <v>394</v>
      </c>
      <c r="C141" s="135"/>
      <c r="D141" s="135"/>
      <c r="E141" s="135"/>
    </row>
    <row r="142" spans="2:5" ht="17.25" thickBot="1">
      <c r="B142" s="33" t="s">
        <v>470</v>
      </c>
      <c r="C142" s="81">
        <f>'Таблица  1'!C96</f>
        <v>75000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471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472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473</v>
      </c>
      <c r="C145" s="81">
        <f>'Таблица  1'!C98</f>
        <v>50000</v>
      </c>
      <c r="D145" s="81">
        <f>'Таблица  1'!D98</f>
        <v>0</v>
      </c>
      <c r="E145" s="81">
        <f>'Таблица  1'!E98</f>
        <v>0</v>
      </c>
    </row>
    <row r="146" spans="2:5" ht="17.25" thickBot="1">
      <c r="B146" s="33" t="s">
        <v>474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475</v>
      </c>
      <c r="C147" s="81">
        <f>'Таблица  1'!C100</f>
        <v>5000</v>
      </c>
      <c r="D147" s="81">
        <f>'Таблица  1'!D100</f>
        <v>0</v>
      </c>
      <c r="E147" s="81">
        <f>'Таблица  1'!E100</f>
        <v>0</v>
      </c>
    </row>
    <row r="148" spans="2:5" ht="17.25" thickBot="1">
      <c r="B148" s="33" t="s">
        <v>476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477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478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4" t="s">
        <v>451</v>
      </c>
      <c r="C151" s="141">
        <f>'Таблица  1'!C111</f>
        <v>0</v>
      </c>
      <c r="D151" s="141">
        <f>'Таблица  1'!D111</f>
        <v>0</v>
      </c>
      <c r="E151" s="141">
        <f>'Таблица  1'!E111</f>
        <v>0</v>
      </c>
    </row>
    <row r="152" spans="2:5" ht="12.75" customHeight="1">
      <c r="B152" s="145"/>
      <c r="C152" s="142"/>
      <c r="D152" s="142"/>
      <c r="E152" s="142"/>
    </row>
    <row r="153" spans="2:5" ht="3" customHeight="1" thickBot="1">
      <c r="B153" s="111"/>
      <c r="C153" s="143"/>
      <c r="D153" s="143"/>
      <c r="E153" s="143"/>
    </row>
    <row r="154" spans="2:5" ht="17.25" thickBot="1">
      <c r="B154" s="34" t="s">
        <v>397</v>
      </c>
      <c r="C154" s="81"/>
      <c r="D154" s="81"/>
      <c r="E154" s="81"/>
    </row>
    <row r="155" spans="2:5" ht="17.25" thickBot="1">
      <c r="B155" s="73" t="s">
        <v>398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467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468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503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469</v>
      </c>
      <c r="C159" s="134">
        <f>'Таблица  1'!C117</f>
        <v>0</v>
      </c>
      <c r="D159" s="134">
        <f>'Таблица  1'!D117</f>
        <v>0</v>
      </c>
      <c r="E159" s="134">
        <f>'Таблица  1'!E117</f>
        <v>0</v>
      </c>
    </row>
    <row r="160" spans="2:5" ht="17.25" thickBot="1">
      <c r="B160" s="33" t="s">
        <v>394</v>
      </c>
      <c r="C160" s="135"/>
      <c r="D160" s="135"/>
      <c r="E160" s="135"/>
    </row>
    <row r="161" spans="2:5" ht="17.25" thickBot="1">
      <c r="B161" s="33" t="s">
        <v>470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471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472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473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474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475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476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477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478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17.25" thickBot="1">
      <c r="B170" s="73" t="s">
        <v>504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536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5" ht="33.75" thickBot="1">
      <c r="B172" s="73" t="s">
        <v>541</v>
      </c>
      <c r="C172" s="122">
        <f>'Таблица  1'!C133</f>
        <v>0</v>
      </c>
      <c r="D172" s="122">
        <f>'Таблица  1'!D133</f>
        <v>0</v>
      </c>
      <c r="E172" s="122">
        <f>'Таблица  1'!E133</f>
        <v>0</v>
      </c>
    </row>
    <row r="173" spans="2:3" ht="16.5">
      <c r="B173" s="29"/>
      <c r="C173" s="37"/>
    </row>
    <row r="174" spans="2:3" ht="16.5">
      <c r="B174" s="36" t="s">
        <v>526</v>
      </c>
      <c r="C174" s="37" t="s">
        <v>563</v>
      </c>
    </row>
    <row r="175" spans="2:3" ht="13.5" customHeight="1">
      <c r="B175" s="38" t="s">
        <v>402</v>
      </c>
      <c r="C175" s="37"/>
    </row>
    <row r="176" spans="2:3" ht="15">
      <c r="B176" s="39" t="s">
        <v>533</v>
      </c>
      <c r="C176" s="37"/>
    </row>
    <row r="177" spans="2:3" ht="15">
      <c r="B177" s="39"/>
      <c r="C177" s="37"/>
    </row>
    <row r="178" spans="2:3" ht="15" hidden="1">
      <c r="B178" s="39"/>
      <c r="C178" s="37"/>
    </row>
    <row r="179" spans="2:3" ht="16.5">
      <c r="B179" s="36" t="s">
        <v>542</v>
      </c>
      <c r="C179" s="37" t="s">
        <v>564</v>
      </c>
    </row>
    <row r="180" spans="2:3" ht="15">
      <c r="B180" s="38" t="s">
        <v>402</v>
      </c>
      <c r="C180" s="37"/>
    </row>
    <row r="181" spans="2:3" ht="12.75">
      <c r="B181" s="39" t="str">
        <f>B176</f>
        <v> </v>
      </c>
      <c r="C181" s="40"/>
    </row>
    <row r="182" spans="2:3" ht="12.75">
      <c r="B182" s="39"/>
      <c r="C182" s="40"/>
    </row>
    <row r="183" spans="2:3" ht="16.5">
      <c r="B183" s="36" t="s">
        <v>543</v>
      </c>
      <c r="C183" s="37" t="s">
        <v>564</v>
      </c>
    </row>
    <row r="184" spans="2:3" ht="15">
      <c r="B184" s="38" t="s">
        <v>402</v>
      </c>
      <c r="C184" s="37"/>
    </row>
    <row r="185" spans="2:3" ht="12.75">
      <c r="B185" s="39" t="str">
        <f>B176</f>
        <v> </v>
      </c>
      <c r="C185" s="40"/>
    </row>
    <row r="186" spans="2:3" ht="16.5" hidden="1">
      <c r="B186" s="41"/>
      <c r="C186" s="40"/>
    </row>
    <row r="187" spans="2:3" ht="16.5">
      <c r="B187" s="36" t="s">
        <v>404</v>
      </c>
      <c r="C187" s="40"/>
    </row>
    <row r="188" spans="2:3" ht="16.5">
      <c r="B188" s="36"/>
      <c r="C188" s="40"/>
    </row>
    <row r="189" spans="2:3" ht="16.5">
      <c r="B189" s="36" t="s">
        <v>405</v>
      </c>
      <c r="C189" s="40"/>
    </row>
    <row r="190" spans="2:3" ht="16.5">
      <c r="B190" s="36" t="s">
        <v>544</v>
      </c>
      <c r="C190" s="40"/>
    </row>
    <row r="191" spans="2:3" ht="12.75">
      <c r="B191" s="38" t="s">
        <v>402</v>
      </c>
      <c r="C191" s="40"/>
    </row>
    <row r="192" spans="2:3" ht="12.75">
      <c r="B192" s="39" t="str">
        <f>B176</f>
        <v> </v>
      </c>
      <c r="C192" s="40"/>
    </row>
    <row r="193" spans="2:3" ht="12.75">
      <c r="B193" s="39"/>
      <c r="C193" s="40"/>
    </row>
    <row r="194" spans="2:3" ht="12.75" hidden="1">
      <c r="B194" s="39"/>
      <c r="C194" s="40"/>
    </row>
    <row r="195" spans="2:3" ht="16.5">
      <c r="B195" s="36" t="s">
        <v>407</v>
      </c>
      <c r="C195" s="40"/>
    </row>
    <row r="196" spans="2:3" ht="16.5">
      <c r="B196" s="36" t="s">
        <v>408</v>
      </c>
      <c r="C196" s="40"/>
    </row>
    <row r="197" spans="2:3" ht="16.5">
      <c r="B197" s="36" t="s">
        <v>493</v>
      </c>
      <c r="C197" s="40"/>
    </row>
    <row r="198" spans="2:3" ht="12.75">
      <c r="B198" s="38" t="s">
        <v>402</v>
      </c>
      <c r="C198" s="40"/>
    </row>
    <row r="199" spans="2:3" ht="12.75">
      <c r="B199" s="39" t="str">
        <f>B176</f>
        <v> </v>
      </c>
      <c r="C199" s="40"/>
    </row>
    <row r="200" spans="2:3" ht="16.5">
      <c r="B200" s="36"/>
      <c r="C200" s="40"/>
    </row>
    <row r="201" spans="2:3" ht="16.5" hidden="1">
      <c r="B201" s="36"/>
      <c r="C201" s="40"/>
    </row>
    <row r="202" spans="2:3" ht="16.5">
      <c r="B202" s="36" t="s">
        <v>409</v>
      </c>
      <c r="C202" s="40"/>
    </row>
    <row r="203" spans="2:3" ht="16.5">
      <c r="B203" s="36" t="s">
        <v>410</v>
      </c>
      <c r="C203" s="40"/>
    </row>
    <row r="204" spans="2:3" ht="16.5">
      <c r="B204" s="36" t="s">
        <v>408</v>
      </c>
      <c r="C204" s="40"/>
    </row>
    <row r="205" spans="2:3" ht="16.5">
      <c r="B205" s="36" t="s">
        <v>411</v>
      </c>
      <c r="C205" s="40"/>
    </row>
    <row r="206" spans="2:3" ht="12.75">
      <c r="B206" s="38" t="s">
        <v>402</v>
      </c>
      <c r="C206" s="40"/>
    </row>
    <row r="207" spans="2:3" ht="12.75">
      <c r="B207" s="39"/>
      <c r="C207" s="40"/>
    </row>
    <row r="208" ht="16.5">
      <c r="B208" s="36"/>
    </row>
    <row r="209" ht="16.5">
      <c r="B209" s="31"/>
    </row>
    <row r="210" ht="16.5">
      <c r="B210" s="31"/>
    </row>
    <row r="241" s="94" customFormat="1" ht="12.75"/>
  </sheetData>
  <sheetProtection password="CC59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3" r:id="rId3"/>
  <rowBreaks count="2" manualBreakCount="2">
    <brk id="139" max="4" man="1"/>
    <brk id="20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489</v>
      </c>
      <c r="C1" s="37"/>
      <c r="D1" s="78" t="s">
        <v>484</v>
      </c>
    </row>
    <row r="2" spans="1:4" ht="16.5">
      <c r="A2" s="40"/>
      <c r="B2" s="36" t="s">
        <v>488</v>
      </c>
      <c r="C2" s="37"/>
      <c r="D2" s="78" t="s">
        <v>485</v>
      </c>
    </row>
    <row r="3" spans="1:4" ht="16.5">
      <c r="A3" s="40"/>
      <c r="B3" s="36" t="s">
        <v>490</v>
      </c>
      <c r="C3" s="37"/>
      <c r="D3" s="78"/>
    </row>
    <row r="4" spans="1:4" ht="16.5">
      <c r="A4" s="40"/>
      <c r="B4" s="36" t="s">
        <v>491</v>
      </c>
      <c r="C4" s="37"/>
      <c r="D4" s="78" t="s">
        <v>487</v>
      </c>
    </row>
    <row r="5" spans="1:4" ht="16.5">
      <c r="A5" s="40"/>
      <c r="B5" s="36" t="s">
        <v>492</v>
      </c>
      <c r="C5" s="37"/>
      <c r="D5" s="78" t="s">
        <v>486</v>
      </c>
    </row>
    <row r="6" spans="1:3" ht="16.5">
      <c r="A6" s="40"/>
      <c r="B6" s="36" t="s">
        <v>344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6" t="s">
        <v>345</v>
      </c>
      <c r="C9" s="126"/>
      <c r="D9" s="126"/>
      <c r="E9" s="126"/>
    </row>
    <row r="10" spans="1:5" ht="16.5">
      <c r="A10" s="40"/>
      <c r="B10" s="126" t="s">
        <v>452</v>
      </c>
      <c r="C10" s="126"/>
      <c r="D10" s="126"/>
      <c r="E10" s="126"/>
    </row>
    <row r="11" spans="1:3" ht="16.5">
      <c r="A11" s="40"/>
      <c r="B11" s="126"/>
      <c r="C11" s="205"/>
    </row>
    <row r="12" spans="1:3" ht="16.5">
      <c r="A12" s="40"/>
      <c r="B12" s="36"/>
      <c r="C12" s="37"/>
    </row>
    <row r="13" spans="1:3" ht="16.5">
      <c r="A13" s="40"/>
      <c r="B13" s="36" t="s">
        <v>346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347</v>
      </c>
      <c r="C15" s="131"/>
      <c r="D15" s="132"/>
      <c r="E15" s="133"/>
    </row>
    <row r="16" spans="2:5" ht="33.75" customHeight="1" thickBot="1">
      <c r="B16" s="33" t="s">
        <v>348</v>
      </c>
      <c r="C16" s="131" t="s">
        <v>349</v>
      </c>
      <c r="D16" s="132"/>
      <c r="E16" s="133"/>
    </row>
    <row r="17" spans="2:5" ht="37.5" customHeight="1" thickBot="1">
      <c r="B17" s="33" t="s">
        <v>350</v>
      </c>
      <c r="C17" s="131"/>
      <c r="D17" s="132"/>
      <c r="E17" s="133"/>
    </row>
    <row r="18" spans="2:5" ht="17.25" customHeight="1" thickBot="1">
      <c r="B18" s="33" t="s">
        <v>351</v>
      </c>
      <c r="C18" s="131" t="s">
        <v>352</v>
      </c>
      <c r="D18" s="132"/>
      <c r="E18" s="133"/>
    </row>
    <row r="19" spans="2:5" ht="17.25" thickBot="1">
      <c r="B19" s="33" t="s">
        <v>353</v>
      </c>
      <c r="C19" s="131" t="s">
        <v>354</v>
      </c>
      <c r="D19" s="132"/>
      <c r="E19" s="133"/>
    </row>
    <row r="20" spans="2:5" ht="33.75" thickBot="1">
      <c r="B20" s="33" t="s">
        <v>355</v>
      </c>
      <c r="C20" s="131" t="s">
        <v>356</v>
      </c>
      <c r="D20" s="132"/>
      <c r="E20" s="133"/>
    </row>
    <row r="21" spans="2:5" ht="33.75" customHeight="1" thickBot="1">
      <c r="B21" s="33" t="s">
        <v>357</v>
      </c>
      <c r="C21" s="131" t="s">
        <v>453</v>
      </c>
      <c r="D21" s="132"/>
      <c r="E21" s="133"/>
    </row>
    <row r="22" spans="2:3" ht="16.5">
      <c r="B22" s="194"/>
      <c r="C22" s="195"/>
    </row>
    <row r="23" spans="2:5" ht="16.5">
      <c r="B23" s="127" t="s">
        <v>358</v>
      </c>
      <c r="C23" s="127"/>
      <c r="D23" s="127"/>
      <c r="E23" s="127"/>
    </row>
    <row r="24" spans="2:3" ht="17.25" thickBot="1">
      <c r="B24" s="30"/>
      <c r="C24" s="28"/>
    </row>
    <row r="25" spans="2:5" ht="216" customHeight="1" thickBot="1">
      <c r="B25" s="32" t="s">
        <v>359</v>
      </c>
      <c r="C25" s="131"/>
      <c r="D25" s="132"/>
      <c r="E25" s="133"/>
    </row>
    <row r="26" spans="2:5" ht="16.5" customHeight="1">
      <c r="B26" s="156" t="s">
        <v>360</v>
      </c>
      <c r="C26" s="199"/>
      <c r="D26" s="200"/>
      <c r="E26" s="201"/>
    </row>
    <row r="27" spans="2:5" ht="16.5">
      <c r="B27" s="179"/>
      <c r="C27" s="196"/>
      <c r="D27" s="197"/>
      <c r="E27" s="198"/>
    </row>
    <row r="28" spans="2:5" ht="16.5">
      <c r="B28" s="179"/>
      <c r="C28" s="196"/>
      <c r="D28" s="197"/>
      <c r="E28" s="198"/>
    </row>
    <row r="29" spans="2:5" ht="16.5">
      <c r="B29" s="179"/>
      <c r="C29" s="196"/>
      <c r="D29" s="197"/>
      <c r="E29" s="198"/>
    </row>
    <row r="30" spans="2:5" ht="16.5">
      <c r="B30" s="179"/>
      <c r="C30" s="196"/>
      <c r="D30" s="197"/>
      <c r="E30" s="198"/>
    </row>
    <row r="31" spans="2:5" ht="17.25" thickBot="1">
      <c r="B31" s="157"/>
      <c r="C31" s="202"/>
      <c r="D31" s="203"/>
      <c r="E31" s="204"/>
    </row>
    <row r="32" spans="2:5" ht="20.25" customHeight="1">
      <c r="B32" s="156" t="s">
        <v>361</v>
      </c>
      <c r="C32" s="173">
        <v>0</v>
      </c>
      <c r="D32" s="174"/>
      <c r="E32" s="175"/>
    </row>
    <row r="33" spans="2:5" ht="30.75" customHeight="1" thickBot="1">
      <c r="B33" s="157"/>
      <c r="C33" s="176"/>
      <c r="D33" s="177"/>
      <c r="E33" s="178"/>
    </row>
    <row r="34" spans="2:5" ht="12.75" customHeight="1">
      <c r="B34" s="156" t="s">
        <v>362</v>
      </c>
      <c r="C34" s="173">
        <v>0</v>
      </c>
      <c r="D34" s="174"/>
      <c r="E34" s="175"/>
    </row>
    <row r="35" spans="2:5" ht="39.75" customHeight="1" thickBot="1">
      <c r="B35" s="157"/>
      <c r="C35" s="176"/>
      <c r="D35" s="177"/>
      <c r="E35" s="178"/>
    </row>
    <row r="36" spans="2:5" ht="12.75" customHeight="1">
      <c r="B36" s="156" t="s">
        <v>363</v>
      </c>
      <c r="C36" s="167">
        <v>0</v>
      </c>
      <c r="D36" s="168"/>
      <c r="E36" s="169"/>
    </row>
    <row r="37" spans="2:5" ht="12.75" customHeight="1">
      <c r="B37" s="179"/>
      <c r="C37" s="180"/>
      <c r="D37" s="181"/>
      <c r="E37" s="182"/>
    </row>
    <row r="38" spans="2:5" ht="28.5" customHeight="1" thickBot="1">
      <c r="B38" s="157"/>
      <c r="C38" s="170"/>
      <c r="D38" s="171"/>
      <c r="E38" s="172"/>
    </row>
    <row r="39" spans="2:5" ht="12.75" customHeight="1">
      <c r="B39" s="158" t="s">
        <v>364</v>
      </c>
      <c r="C39" s="173">
        <v>0</v>
      </c>
      <c r="D39" s="174"/>
      <c r="E39" s="175"/>
    </row>
    <row r="40" spans="2:5" ht="39" customHeight="1" thickBot="1">
      <c r="B40" s="160"/>
      <c r="C40" s="176"/>
      <c r="D40" s="177"/>
      <c r="E40" s="178"/>
    </row>
    <row r="41" spans="2:5" ht="12.75" customHeight="1">
      <c r="B41" s="156" t="s">
        <v>365</v>
      </c>
      <c r="C41" s="173">
        <v>0</v>
      </c>
      <c r="D41" s="174"/>
      <c r="E41" s="175"/>
    </row>
    <row r="42" spans="2:5" ht="39" customHeight="1" thickBot="1">
      <c r="B42" s="157"/>
      <c r="C42" s="176"/>
      <c r="D42" s="177"/>
      <c r="E42" s="178"/>
    </row>
    <row r="43" spans="2:5" ht="12.75" customHeight="1">
      <c r="B43" s="156" t="s">
        <v>366</v>
      </c>
      <c r="C43" s="173">
        <v>0</v>
      </c>
      <c r="D43" s="174"/>
      <c r="E43" s="175"/>
    </row>
    <row r="44" spans="2:5" ht="24" customHeight="1" thickBot="1">
      <c r="B44" s="157"/>
      <c r="C44" s="176"/>
      <c r="D44" s="177"/>
      <c r="E44" s="178"/>
    </row>
    <row r="45" spans="2:3" ht="16.5">
      <c r="B45" s="30"/>
      <c r="C45" s="28"/>
    </row>
    <row r="46" spans="2:5" ht="16.5">
      <c r="B46" s="127" t="s">
        <v>367</v>
      </c>
      <c r="C46" s="127"/>
      <c r="D46" s="127"/>
      <c r="E46" s="127"/>
    </row>
    <row r="47" spans="2:3" ht="17.25" thickBot="1">
      <c r="B47" s="30"/>
      <c r="C47" s="28"/>
    </row>
    <row r="48" spans="2:5" ht="17.25" customHeight="1">
      <c r="B48" s="156" t="s">
        <v>368</v>
      </c>
      <c r="C48" s="173" t="s">
        <v>479</v>
      </c>
      <c r="D48" s="174"/>
      <c r="E48" s="175"/>
    </row>
    <row r="49" spans="2:5" ht="13.5" customHeight="1" thickBot="1">
      <c r="B49" s="157"/>
      <c r="C49" s="176"/>
      <c r="D49" s="177"/>
      <c r="E49" s="178"/>
    </row>
    <row r="50" spans="2:5" ht="17.25" thickBot="1">
      <c r="B50" s="33" t="s">
        <v>369</v>
      </c>
      <c r="C50" s="136">
        <f>'Таблица  1'!C5</f>
        <v>34588778.75</v>
      </c>
      <c r="D50" s="137"/>
      <c r="E50" s="138"/>
    </row>
    <row r="51" spans="2:5" ht="17.25" thickBot="1">
      <c r="B51" s="33" t="s">
        <v>370</v>
      </c>
      <c r="C51" s="136"/>
      <c r="D51" s="137"/>
      <c r="E51" s="138"/>
    </row>
    <row r="52" spans="2:5" ht="33.75" thickBot="1">
      <c r="B52" s="33" t="s">
        <v>371</v>
      </c>
      <c r="C52" s="136">
        <f>'Таблица  1'!C7</f>
        <v>25830162.5</v>
      </c>
      <c r="D52" s="137"/>
      <c r="E52" s="138"/>
    </row>
    <row r="53" spans="2:5" ht="17.25" thickBot="1">
      <c r="B53" s="33" t="s">
        <v>372</v>
      </c>
      <c r="C53" s="136"/>
      <c r="D53" s="137"/>
      <c r="E53" s="138"/>
    </row>
    <row r="54" spans="2:5" ht="17.25" thickBot="1">
      <c r="B54" s="33" t="s">
        <v>373</v>
      </c>
      <c r="C54" s="136">
        <f>'Таблица  1'!C8</f>
        <v>14512455.26</v>
      </c>
      <c r="D54" s="137"/>
      <c r="E54" s="138"/>
    </row>
    <row r="55" spans="2:5" ht="33.75" thickBot="1">
      <c r="B55" s="33" t="s">
        <v>374</v>
      </c>
      <c r="C55" s="136">
        <f>'Таблица  1'!C9</f>
        <v>11107576.07</v>
      </c>
      <c r="D55" s="137"/>
      <c r="E55" s="138"/>
    </row>
    <row r="56" spans="2:5" ht="17.25" thickBot="1">
      <c r="B56" s="33" t="s">
        <v>372</v>
      </c>
      <c r="C56" s="136"/>
      <c r="D56" s="137"/>
      <c r="E56" s="138"/>
    </row>
    <row r="57" spans="2:5" ht="33.75" thickBot="1">
      <c r="B57" s="33" t="s">
        <v>375</v>
      </c>
      <c r="C57" s="136">
        <f>'Таблица  1'!C10</f>
        <v>5066303.4</v>
      </c>
      <c r="D57" s="137"/>
      <c r="E57" s="138"/>
    </row>
    <row r="58" spans="2:5" ht="17.25" thickBot="1">
      <c r="B58" s="33" t="s">
        <v>376</v>
      </c>
      <c r="C58" s="136">
        <f>'Таблица  1'!C11</f>
        <v>-33876061.31</v>
      </c>
      <c r="D58" s="137"/>
      <c r="E58" s="138"/>
    </row>
    <row r="59" spans="2:5" ht="17.25" thickBot="1">
      <c r="B59" s="33" t="s">
        <v>370</v>
      </c>
      <c r="C59" s="136"/>
      <c r="D59" s="137"/>
      <c r="E59" s="138"/>
    </row>
    <row r="60" spans="2:5" ht="17.25" thickBot="1">
      <c r="B60" s="33" t="s">
        <v>377</v>
      </c>
      <c r="C60" s="136">
        <f>'Таблица  1'!C13</f>
        <v>2639.38</v>
      </c>
      <c r="D60" s="137"/>
      <c r="E60" s="138"/>
    </row>
    <row r="61" spans="2:5" ht="17.25" thickBot="1">
      <c r="B61" s="33" t="s">
        <v>378</v>
      </c>
      <c r="C61" s="136">
        <f>'Таблица  1'!C14</f>
        <v>579324.68</v>
      </c>
      <c r="D61" s="137"/>
      <c r="E61" s="138"/>
    </row>
    <row r="62" spans="2:5" ht="17.25" thickBot="1">
      <c r="B62" s="33" t="s">
        <v>379</v>
      </c>
      <c r="C62" s="136">
        <f>'Таблица  1'!C15</f>
        <v>1549.57</v>
      </c>
      <c r="D62" s="137"/>
      <c r="E62" s="138"/>
    </row>
    <row r="63" spans="2:5" ht="17.25" thickBot="1">
      <c r="B63" s="33" t="s">
        <v>370</v>
      </c>
      <c r="C63" s="136"/>
      <c r="D63" s="137"/>
      <c r="E63" s="138"/>
    </row>
    <row r="64" spans="2:5" ht="17.25" thickBot="1">
      <c r="B64" s="33" t="s">
        <v>380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27" t="s">
        <v>381</v>
      </c>
      <c r="C66" s="127"/>
      <c r="D66" s="127"/>
      <c r="E66" s="127"/>
    </row>
    <row r="67" spans="2:3" ht="17.25" thickBot="1">
      <c r="B67" s="75"/>
      <c r="C67" s="76"/>
    </row>
    <row r="68" spans="2:5" ht="19.5" customHeight="1" thickBot="1">
      <c r="B68" s="158" t="s">
        <v>368</v>
      </c>
      <c r="C68" s="150" t="s">
        <v>479</v>
      </c>
      <c r="D68" s="151"/>
      <c r="E68" s="152"/>
    </row>
    <row r="69" spans="2:5" ht="15" customHeight="1" thickBot="1">
      <c r="B69" s="159"/>
      <c r="C69" s="154" t="s">
        <v>480</v>
      </c>
      <c r="D69" s="148" t="s">
        <v>481</v>
      </c>
      <c r="E69" s="149"/>
    </row>
    <row r="70" spans="2:5" ht="18.75" customHeight="1" thickBot="1">
      <c r="B70" s="160"/>
      <c r="C70" s="155"/>
      <c r="D70" s="79" t="s">
        <v>483</v>
      </c>
      <c r="E70" s="80" t="s">
        <v>482</v>
      </c>
    </row>
    <row r="71" spans="2:5" ht="17.25" customHeight="1" thickBot="1">
      <c r="B71" s="33" t="s">
        <v>382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383</v>
      </c>
      <c r="C72" s="81">
        <f>'Таблица  1'!C20</f>
        <v>18227031</v>
      </c>
      <c r="D72" s="81">
        <f>'Таблица  1'!D20</f>
        <v>0</v>
      </c>
      <c r="E72" s="81">
        <f>'Таблица  1'!E20</f>
        <v>0</v>
      </c>
    </row>
    <row r="73" spans="2:5" ht="17.25" thickBot="1">
      <c r="B73" s="33" t="s">
        <v>384</v>
      </c>
      <c r="C73" s="81"/>
      <c r="D73" s="81"/>
      <c r="E73" s="81"/>
    </row>
    <row r="74" spans="2:5" ht="17.25" customHeight="1" thickBot="1">
      <c r="B74" s="33" t="s">
        <v>385</v>
      </c>
      <c r="C74" s="81">
        <f>'Таблица  1'!C21</f>
        <v>17610875</v>
      </c>
      <c r="D74" s="81">
        <f>'Таблица  1'!D21</f>
        <v>0</v>
      </c>
      <c r="E74" s="81">
        <f>'Таблица  1'!E21</f>
        <v>0</v>
      </c>
    </row>
    <row r="75" spans="2:5" ht="17.25" thickBot="1">
      <c r="B75" s="33" t="s">
        <v>386</v>
      </c>
      <c r="C75" s="81">
        <f>'Таблица  1'!C22</f>
        <v>386156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387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388</v>
      </c>
      <c r="C77" s="134">
        <f>'Таблица  1'!C25</f>
        <v>230000</v>
      </c>
      <c r="D77" s="134">
        <f>'Таблица  1'!D25</f>
        <v>0</v>
      </c>
      <c r="E77" s="134">
        <f>'Таблица  1'!E25</f>
        <v>0</v>
      </c>
    </row>
    <row r="78" spans="2:5" ht="33">
      <c r="B78" s="74" t="s">
        <v>389</v>
      </c>
      <c r="C78" s="139"/>
      <c r="D78" s="139"/>
      <c r="E78" s="139"/>
    </row>
    <row r="79" spans="2:5" ht="17.25" thickBot="1">
      <c r="B79" s="33" t="s">
        <v>390</v>
      </c>
      <c r="C79" s="140"/>
      <c r="D79" s="140"/>
      <c r="E79" s="140"/>
    </row>
    <row r="80" spans="2:5" ht="17.25" thickBot="1">
      <c r="B80" s="33" t="s">
        <v>391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392</v>
      </c>
      <c r="C81" s="81">
        <f>'Таблица  1'!C30</f>
        <v>18227031</v>
      </c>
      <c r="D81" s="81">
        <f>'Таблица  1'!D30</f>
        <v>0</v>
      </c>
      <c r="E81" s="81">
        <f>'Таблица  1'!E30</f>
        <v>0</v>
      </c>
    </row>
    <row r="82" spans="2:5" ht="17.25" thickBot="1">
      <c r="B82" s="33" t="s">
        <v>384</v>
      </c>
      <c r="C82" s="81"/>
      <c r="D82" s="81"/>
      <c r="E82" s="81"/>
    </row>
    <row r="83" spans="2:5" ht="33.75" thickBot="1">
      <c r="B83" s="33" t="s">
        <v>393</v>
      </c>
      <c r="C83" s="81">
        <f>'Таблица  1'!C32</f>
        <v>14576894</v>
      </c>
      <c r="D83" s="81">
        <f>'Таблица  1'!D32</f>
        <v>0</v>
      </c>
      <c r="E83" s="81">
        <f>'Таблица  1'!E32</f>
        <v>0</v>
      </c>
    </row>
    <row r="84" spans="2:5" ht="17.25" thickBot="1">
      <c r="B84" s="33" t="s">
        <v>454</v>
      </c>
      <c r="C84" s="81">
        <f>'Таблица  1'!C33</f>
        <v>31741</v>
      </c>
      <c r="D84" s="81">
        <f>'Таблица  1'!D33</f>
        <v>0</v>
      </c>
      <c r="E84" s="81">
        <f>'Таблица  1'!E33</f>
        <v>0</v>
      </c>
    </row>
    <row r="85" spans="2:5" ht="17.25" thickBot="1">
      <c r="B85" s="33" t="s">
        <v>455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456</v>
      </c>
      <c r="C86" s="81">
        <f>'Таблица  1'!C35</f>
        <v>1198854</v>
      </c>
      <c r="D86" s="81">
        <f>'Таблица  1'!D35</f>
        <v>0</v>
      </c>
      <c r="E86" s="81">
        <f>'Таблица  1'!E35</f>
        <v>0</v>
      </c>
    </row>
    <row r="87" spans="2:5" ht="16.5">
      <c r="B87" s="74" t="s">
        <v>457</v>
      </c>
      <c r="C87" s="134">
        <f>'Таблица  1'!C37</f>
        <v>0</v>
      </c>
      <c r="D87" s="134">
        <f>'Таблица  1'!D37</f>
        <v>0</v>
      </c>
      <c r="E87" s="134">
        <f>'Таблица  1'!E37</f>
        <v>0</v>
      </c>
    </row>
    <row r="88" spans="2:5" ht="17.25" thickBot="1">
      <c r="B88" s="33" t="s">
        <v>394</v>
      </c>
      <c r="C88" s="135"/>
      <c r="D88" s="135"/>
      <c r="E88" s="135"/>
    </row>
    <row r="89" spans="2:5" ht="17.25" thickBot="1">
      <c r="B89" s="33" t="s">
        <v>458</v>
      </c>
      <c r="C89" s="81">
        <f>'Таблица  1'!C36</f>
        <v>494798</v>
      </c>
      <c r="D89" s="81">
        <f>'Таблица  1'!D36</f>
        <v>0</v>
      </c>
      <c r="E89" s="81">
        <f>'Таблица  1'!E36</f>
        <v>0</v>
      </c>
    </row>
    <row r="90" spans="2:5" ht="17.25" thickBot="1">
      <c r="B90" s="33" t="s">
        <v>459</v>
      </c>
      <c r="C90" s="81">
        <f>'Таблица  1'!C43</f>
        <v>286371</v>
      </c>
      <c r="D90" s="81">
        <f>'Таблица  1'!D43</f>
        <v>0</v>
      </c>
      <c r="E90" s="81">
        <f>'Таблица  1'!E43</f>
        <v>0</v>
      </c>
    </row>
    <row r="91" spans="2:5" ht="17.25" thickBot="1">
      <c r="B91" s="33" t="s">
        <v>460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461</v>
      </c>
      <c r="C92" s="81">
        <f>'Таблица  1'!C38</f>
        <v>463919</v>
      </c>
      <c r="D92" s="81">
        <f>'Таблица  1'!D38</f>
        <v>0</v>
      </c>
      <c r="E92" s="81">
        <f>'Таблица  1'!E38</f>
        <v>0</v>
      </c>
    </row>
    <row r="93" spans="2:5" ht="17.25" thickBot="1">
      <c r="B93" s="33" t="s">
        <v>462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463</v>
      </c>
      <c r="C94" s="81">
        <f>'Таблица  1'!C40</f>
        <v>913600</v>
      </c>
      <c r="D94" s="81">
        <f>'Таблица  1'!D40</f>
        <v>0</v>
      </c>
      <c r="E94" s="81">
        <f>'Таблица  1'!E40</f>
        <v>0</v>
      </c>
    </row>
    <row r="95" spans="2:5" ht="17.25" thickBot="1">
      <c r="B95" s="33" t="s">
        <v>464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465</v>
      </c>
      <c r="C96" s="81">
        <f>'Таблица  1'!C46</f>
        <v>260854</v>
      </c>
      <c r="D96" s="81">
        <f>'Таблица  1'!D46</f>
        <v>0</v>
      </c>
      <c r="E96" s="81">
        <f>'Таблица  1'!E46</f>
        <v>0</v>
      </c>
    </row>
    <row r="97" spans="2:5" ht="33.75" thickBot="1">
      <c r="B97" s="33" t="s">
        <v>466</v>
      </c>
      <c r="C97" s="81">
        <f>'Таблица  1'!C41</f>
        <v>0</v>
      </c>
      <c r="D97" s="81">
        <f>'Таблица  1'!D41</f>
        <v>0</v>
      </c>
      <c r="E97" s="81">
        <f>'Таблица  1'!E41</f>
        <v>0</v>
      </c>
    </row>
    <row r="98" spans="2:5" ht="33.75" thickBot="1">
      <c r="B98" s="73" t="s">
        <v>400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401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420</v>
      </c>
      <c r="C101" s="37"/>
    </row>
    <row r="102" spans="2:3" ht="15">
      <c r="B102" s="38" t="s">
        <v>402</v>
      </c>
      <c r="C102" s="37"/>
    </row>
    <row r="103" spans="2:3" ht="15">
      <c r="B103" s="39" t="s">
        <v>403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421</v>
      </c>
      <c r="C106" s="37"/>
    </row>
    <row r="107" spans="2:3" ht="15">
      <c r="B107" s="38" t="s">
        <v>402</v>
      </c>
      <c r="C107" s="37"/>
    </row>
    <row r="108" spans="2:3" ht="12.75">
      <c r="B108" s="39" t="s">
        <v>403</v>
      </c>
      <c r="C108" s="40"/>
    </row>
    <row r="109" spans="2:3" ht="16.5">
      <c r="B109" s="36"/>
      <c r="C109" s="40"/>
    </row>
    <row r="110" spans="2:3" ht="16.5">
      <c r="B110" s="36" t="s">
        <v>422</v>
      </c>
      <c r="C110" s="40"/>
    </row>
    <row r="111" spans="2:3" ht="12.75">
      <c r="B111" s="38" t="s">
        <v>402</v>
      </c>
      <c r="C111" s="40"/>
    </row>
    <row r="112" spans="2:3" ht="16.5">
      <c r="B112" s="41"/>
      <c r="C112" s="40"/>
    </row>
    <row r="113" spans="2:3" ht="16.5">
      <c r="B113" s="36" t="s">
        <v>404</v>
      </c>
      <c r="C113" s="40"/>
    </row>
    <row r="114" spans="2:3" ht="16.5">
      <c r="B114" s="36"/>
      <c r="C114" s="40"/>
    </row>
    <row r="115" spans="2:3" ht="16.5">
      <c r="B115" s="36" t="s">
        <v>405</v>
      </c>
      <c r="C115" s="40"/>
    </row>
    <row r="116" spans="2:3" ht="16.5">
      <c r="B116" s="36" t="s">
        <v>406</v>
      </c>
      <c r="C116" s="40"/>
    </row>
    <row r="117" spans="2:3" ht="12.75">
      <c r="B117" s="38" t="s">
        <v>402</v>
      </c>
      <c r="C117" s="40"/>
    </row>
    <row r="118" spans="2:3" ht="12.75">
      <c r="B118" s="39" t="s">
        <v>403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407</v>
      </c>
      <c r="C121" s="40"/>
    </row>
    <row r="122" spans="2:3" ht="16.5">
      <c r="B122" s="36" t="s">
        <v>408</v>
      </c>
      <c r="C122" s="40"/>
    </row>
    <row r="123" spans="2:3" ht="16.5">
      <c r="B123" s="36" t="s">
        <v>493</v>
      </c>
      <c r="C123" s="40"/>
    </row>
    <row r="124" spans="2:3" ht="12.75">
      <c r="B124" s="38" t="s">
        <v>402</v>
      </c>
      <c r="C124" s="40"/>
    </row>
    <row r="125" spans="2:3" ht="12.75">
      <c r="B125" s="39" t="s">
        <v>403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409</v>
      </c>
      <c r="C128" s="40"/>
    </row>
    <row r="129" spans="2:3" ht="16.5">
      <c r="B129" s="36" t="s">
        <v>410</v>
      </c>
      <c r="C129" s="40"/>
    </row>
    <row r="130" spans="2:3" ht="16.5">
      <c r="B130" s="36" t="s">
        <v>408</v>
      </c>
      <c r="C130" s="40"/>
    </row>
    <row r="131" spans="2:3" ht="16.5">
      <c r="B131" s="36" t="s">
        <v>411</v>
      </c>
      <c r="C131" s="40"/>
    </row>
    <row r="132" spans="2:3" ht="12.75">
      <c r="B132" s="38" t="s">
        <v>402</v>
      </c>
      <c r="C132" s="40"/>
    </row>
    <row r="133" spans="2:3" ht="12.75">
      <c r="B133" s="39" t="s">
        <v>403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User</cp:lastModifiedBy>
  <cp:lastPrinted>2016-02-12T05:03:06Z</cp:lastPrinted>
  <dcterms:created xsi:type="dcterms:W3CDTF">2007-11-01T06:06:06Z</dcterms:created>
  <dcterms:modified xsi:type="dcterms:W3CDTF">2016-02-12T05:03:46Z</dcterms:modified>
  <cp:category/>
  <cp:version/>
  <cp:contentType/>
  <cp:contentStatus/>
</cp:coreProperties>
</file>